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0815" windowHeight="7050"/>
  </bookViews>
  <sheets>
    <sheet name="data" sheetId="1" r:id="rId1"/>
    <sheet name="calc" sheetId="3" r:id="rId2"/>
  </sheets>
  <calcPr calcId="145621"/>
</workbook>
</file>

<file path=xl/calcChain.xml><?xml version="1.0" encoding="utf-8"?>
<calcChain xmlns="http://schemas.openxmlformats.org/spreadsheetml/2006/main">
  <c r="C12" i="3" l="1"/>
  <c r="C11" i="3"/>
  <c r="C10" i="3"/>
  <c r="C9" i="3"/>
  <c r="C8" i="3"/>
  <c r="C7" i="3"/>
  <c r="C6" i="3"/>
  <c r="C5" i="3"/>
  <c r="C4" i="3"/>
  <c r="A4" i="3"/>
  <c r="A5" i="3" s="1"/>
  <c r="A6" i="3" s="1"/>
  <c r="A7" i="3" s="1"/>
  <c r="A8" i="3" s="1"/>
  <c r="A9" i="3" s="1"/>
  <c r="A10" i="3" s="1"/>
  <c r="A11" i="3" s="1"/>
  <c r="A12" i="3" s="1"/>
  <c r="H3" i="3"/>
  <c r="E3" i="3"/>
  <c r="C3" i="3"/>
  <c r="H4" i="3" s="1"/>
  <c r="H5" i="3" s="1"/>
  <c r="H6" i="3" s="1"/>
  <c r="H7" i="3" s="1"/>
  <c r="F9" i="3" s="1"/>
  <c r="C22" i="1" l="1"/>
  <c r="C21" i="1"/>
  <c r="C20" i="1"/>
  <c r="C19" i="1"/>
  <c r="C18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9" i="1"/>
  <c r="C17" i="1"/>
  <c r="C16" i="1"/>
  <c r="C15" i="1"/>
  <c r="C14" i="1"/>
  <c r="C13" i="1"/>
  <c r="C12" i="1"/>
  <c r="C11" i="1"/>
  <c r="C10" i="1"/>
  <c r="C9" i="1"/>
  <c r="B3" i="1"/>
  <c r="B4" i="1" l="1"/>
  <c r="B6" i="1"/>
  <c r="B5" i="1"/>
  <c r="D8" i="1" s="1"/>
  <c r="E8" i="1" s="1"/>
  <c r="C8" i="1"/>
  <c r="C6" i="1" s="1"/>
  <c r="J7" i="1" s="1"/>
  <c r="D22" i="1" l="1"/>
  <c r="E22" i="1" s="1"/>
  <c r="D18" i="1"/>
  <c r="E18" i="1" s="1"/>
  <c r="D14" i="1"/>
  <c r="E14" i="1" s="1"/>
  <c r="D10" i="1"/>
  <c r="E10" i="1" s="1"/>
  <c r="D19" i="1"/>
  <c r="E19" i="1" s="1"/>
  <c r="D15" i="1"/>
  <c r="E15" i="1" s="1"/>
  <c r="D11" i="1"/>
  <c r="E11" i="1" s="1"/>
  <c r="D20" i="1"/>
  <c r="E20" i="1" s="1"/>
  <c r="D16" i="1"/>
  <c r="E16" i="1" s="1"/>
  <c r="D12" i="1"/>
  <c r="E12" i="1" s="1"/>
  <c r="D21" i="1"/>
  <c r="E21" i="1" s="1"/>
  <c r="D17" i="1"/>
  <c r="E17" i="1" s="1"/>
  <c r="D13" i="1"/>
  <c r="E13" i="1" s="1"/>
  <c r="D9" i="1"/>
  <c r="J8" i="1"/>
  <c r="J9" i="1" s="1"/>
  <c r="J10" i="1" s="1"/>
  <c r="J11" i="1" s="1"/>
  <c r="J12" i="1" s="1"/>
  <c r="D6" i="1" l="1"/>
  <c r="E9" i="1"/>
  <c r="E6" i="1" s="1"/>
  <c r="E5" i="1" s="1"/>
</calcChain>
</file>

<file path=xl/sharedStrings.xml><?xml version="1.0" encoding="utf-8"?>
<sst xmlns="http://schemas.openxmlformats.org/spreadsheetml/2006/main" count="31" uniqueCount="30">
  <si>
    <t>Standard deviation</t>
  </si>
  <si>
    <t>i</t>
  </si>
  <si>
    <r>
      <t>x</t>
    </r>
    <r>
      <rPr>
        <i/>
        <vertAlign val="subscript"/>
        <sz val="10"/>
        <color theme="1"/>
        <rFont val="Times New Roman"/>
        <family val="1"/>
      </rPr>
      <t>i</t>
    </r>
  </si>
  <si>
    <t>Average =</t>
  </si>
  <si>
    <r>
      <t>x</t>
    </r>
    <r>
      <rPr>
        <i/>
        <vertAlign val="subscript"/>
        <sz val="10"/>
        <color theme="1"/>
        <rFont val="Times New Roman"/>
        <family val="1"/>
      </rPr>
      <t>i</t>
    </r>
    <r>
      <rPr>
        <vertAlign val="superscript"/>
        <sz val="10"/>
        <color theme="1"/>
        <rFont val="Times New Roman"/>
        <family val="1"/>
      </rPr>
      <t>2</t>
    </r>
  </si>
  <si>
    <t>Sum =</t>
  </si>
  <si>
    <r>
      <t>(</t>
    </r>
    <r>
      <rPr>
        <i/>
        <sz val="10"/>
        <color theme="1"/>
        <rFont val="Times New Roman"/>
        <family val="1"/>
      </rPr>
      <t>n</t>
    </r>
    <r>
      <rPr>
        <sz val="10"/>
        <color theme="1"/>
        <rFont val="Times New Roman"/>
        <family val="1"/>
      </rPr>
      <t xml:space="preserve"> - 1) </t>
    </r>
    <r>
      <rPr>
        <i/>
        <sz val="10"/>
        <color theme="1"/>
        <rFont val="Times New Roman"/>
        <family val="1"/>
      </rPr>
      <t>s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=</t>
    </r>
  </si>
  <si>
    <r>
      <rPr>
        <i/>
        <sz val="10"/>
        <color theme="1"/>
        <rFont val="Times New Roman"/>
        <family val="1"/>
      </rPr>
      <t>n</t>
    </r>
    <r>
      <rPr>
        <sz val="10"/>
        <color theme="1"/>
        <rFont val="Times New Roman"/>
        <family val="1"/>
      </rPr>
      <t xml:space="preserve"> =</t>
    </r>
  </si>
  <si>
    <r>
      <t>S(</t>
    </r>
    <r>
      <rPr>
        <i/>
        <sz val="10"/>
        <color theme="1"/>
        <rFont val="Times New Roman"/>
        <family val="1"/>
      </rPr>
      <t>x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) =</t>
    </r>
  </si>
  <si>
    <r>
      <t>[S(</t>
    </r>
    <r>
      <rPr>
        <i/>
        <sz val="10"/>
        <color theme="1"/>
        <rFont val="Times New Roman"/>
        <family val="1"/>
      </rPr>
      <t>x</t>
    </r>
    <r>
      <rPr>
        <sz val="10"/>
        <color theme="1"/>
        <rFont val="Times New Roman"/>
        <family val="1"/>
      </rPr>
      <t>)]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=</t>
    </r>
  </si>
  <si>
    <r>
      <t>[S(</t>
    </r>
    <r>
      <rPr>
        <i/>
        <sz val="10"/>
        <color theme="1"/>
        <rFont val="Times New Roman"/>
        <family val="1"/>
      </rPr>
      <t>x</t>
    </r>
    <r>
      <rPr>
        <sz val="10"/>
        <color theme="1"/>
        <rFont val="Times New Roman"/>
        <family val="1"/>
      </rPr>
      <t>)]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/ </t>
    </r>
    <r>
      <rPr>
        <i/>
        <sz val="10"/>
        <color theme="1"/>
        <rFont val="Times New Roman"/>
        <family val="1"/>
      </rPr>
      <t>n</t>
    </r>
    <r>
      <rPr>
        <sz val="10"/>
        <color theme="1"/>
        <rFont val="Times New Roman"/>
        <family val="1"/>
      </rPr>
      <t xml:space="preserve"> =</t>
    </r>
  </si>
  <si>
    <r>
      <rPr>
        <i/>
        <sz val="10"/>
        <color theme="1"/>
        <rFont val="Times New Roman"/>
        <family val="1"/>
      </rPr>
      <t>s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=</t>
    </r>
  </si>
  <si>
    <r>
      <rPr>
        <i/>
        <sz val="10"/>
        <color theme="1"/>
        <rFont val="Times New Roman"/>
        <family val="1"/>
      </rPr>
      <t>s</t>
    </r>
    <r>
      <rPr>
        <sz val="10"/>
        <color theme="1"/>
        <rFont val="Times New Roman"/>
        <family val="1"/>
      </rPr>
      <t xml:space="preserve"> =</t>
    </r>
  </si>
  <si>
    <t>STDEV =</t>
  </si>
  <si>
    <r>
      <t>x</t>
    </r>
    <r>
      <rPr>
        <i/>
        <vertAlign val="subscript"/>
        <sz val="10"/>
        <color theme="1"/>
        <rFont val="Times New Roman"/>
        <family val="1"/>
      </rPr>
      <t xml:space="preserve">i </t>
    </r>
    <r>
      <rPr>
        <sz val="10"/>
        <color theme="1"/>
        <rFont val="Times New Roman"/>
        <family val="1"/>
      </rPr>
      <t xml:space="preserve">- </t>
    </r>
    <r>
      <rPr>
        <i/>
        <sz val="10"/>
        <color theme="1"/>
        <rFont val="Times New Roman"/>
        <family val="1"/>
      </rPr>
      <t>x</t>
    </r>
    <r>
      <rPr>
        <vertAlign val="superscript"/>
        <sz val="10"/>
        <color theme="1"/>
        <rFont val="Times New Roman"/>
        <family val="1"/>
      </rPr>
      <t>bar</t>
    </r>
  </si>
  <si>
    <r>
      <rPr>
        <sz val="10"/>
        <color theme="1"/>
        <rFont val="Times New Roman"/>
        <family val="1"/>
      </rPr>
      <t>(</t>
    </r>
    <r>
      <rPr>
        <i/>
        <sz val="10"/>
        <color theme="1"/>
        <rFont val="Times New Roman"/>
        <family val="1"/>
      </rPr>
      <t>x</t>
    </r>
    <r>
      <rPr>
        <i/>
        <vertAlign val="subscript"/>
        <sz val="10"/>
        <color theme="1"/>
        <rFont val="Times New Roman"/>
        <family val="1"/>
      </rPr>
      <t xml:space="preserve">i </t>
    </r>
    <r>
      <rPr>
        <sz val="10"/>
        <color theme="1"/>
        <rFont val="Times New Roman"/>
        <family val="1"/>
      </rPr>
      <t xml:space="preserve">- </t>
    </r>
    <r>
      <rPr>
        <i/>
        <sz val="10"/>
        <color theme="1"/>
        <rFont val="Times New Roman"/>
        <family val="1"/>
      </rPr>
      <t>x</t>
    </r>
    <r>
      <rPr>
        <vertAlign val="superscript"/>
        <sz val="10"/>
        <color theme="1"/>
        <rFont val="Times New Roman"/>
        <family val="1"/>
      </rPr>
      <t>bar</t>
    </r>
    <r>
      <rPr>
        <sz val="10"/>
        <color theme="1"/>
        <rFont val="Times New Roman"/>
        <family val="1"/>
      </rPr>
      <t>)</t>
    </r>
    <r>
      <rPr>
        <vertAlign val="superscript"/>
        <sz val="10"/>
        <color theme="1"/>
        <rFont val="Times New Roman"/>
        <family val="1"/>
      </rPr>
      <t>2</t>
    </r>
  </si>
  <si>
    <t>Derivation of the standard deviation (variance)</t>
  </si>
  <si>
    <t>x_i</t>
  </si>
  <si>
    <t>x_i^2</t>
  </si>
  <si>
    <t>Excel STDEV</t>
  </si>
  <si>
    <t>Elementary formulas</t>
  </si>
  <si>
    <t>average =</t>
  </si>
  <si>
    <t>sumQ =</t>
  </si>
  <si>
    <t>sumQ-n Ave^2=</t>
  </si>
  <si>
    <t>(Operação perigosa*)</t>
  </si>
  <si>
    <t>previous / (n-1) =</t>
  </si>
  <si>
    <t>Difference (should be 0, but there are numerical issues)</t>
  </si>
  <si>
    <t>*When there are careless roundings</t>
  </si>
  <si>
    <t>this difference (of which the square root will be computed)</t>
  </si>
  <si>
    <t>can even be negative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</si>
</sst>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vertAlign val="subscript"/>
      <sz val="10"/>
      <color theme="1"/>
      <name val="Times New Roman"/>
      <family val="1"/>
    </font>
    <font>
      <i/>
      <sz val="10"/>
      <color theme="1"/>
      <name val="Arial Narrow"/>
      <family val="2"/>
    </font>
    <font>
      <vertAlign val="superscript"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/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2" fillId="0" borderId="0" xfId="0" applyNumberFormat="1" applyFont="1"/>
    <xf numFmtId="0" fontId="6" fillId="0" borderId="0" xfId="0" applyFont="1"/>
    <xf numFmtId="0" fontId="0" fillId="4" borderId="0" xfId="0" applyFill="1" applyAlignment="1">
      <alignment horizontal="center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0</xdr:row>
          <xdr:rowOff>0</xdr:rowOff>
        </xdr:from>
        <xdr:to>
          <xdr:col>9</xdr:col>
          <xdr:colOff>304800</xdr:colOff>
          <xdr:row>2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</xdr:row>
          <xdr:rowOff>19050</xdr:rowOff>
        </xdr:from>
        <xdr:to>
          <xdr:col>10</xdr:col>
          <xdr:colOff>228600</xdr:colOff>
          <xdr:row>5</xdr:row>
          <xdr:rowOff>123825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"/>
  <sheetViews>
    <sheetView tabSelected="1" zoomScaleNormal="100" workbookViewId="0"/>
  </sheetViews>
  <sheetFormatPr defaultRowHeight="12.75" x14ac:dyDescent="0.2"/>
  <sheetData>
    <row r="1" spans="1:10" ht="13.5" x14ac:dyDescent="0.25">
      <c r="A1" s="2">
        <v>41385</v>
      </c>
      <c r="C1" s="1" t="s">
        <v>0</v>
      </c>
    </row>
    <row r="2" spans="1:10" ht="13.5" x14ac:dyDescent="0.25">
      <c r="A2" s="2"/>
      <c r="C2" s="1"/>
    </row>
    <row r="3" spans="1:10" x14ac:dyDescent="0.2">
      <c r="A3" s="3" t="s">
        <v>13</v>
      </c>
      <c r="B3" s="15">
        <f>STDEV(B8:B22)</f>
        <v>10.946623745638261</v>
      </c>
    </row>
    <row r="4" spans="1:10" x14ac:dyDescent="0.2">
      <c r="A4" s="10" t="s">
        <v>7</v>
      </c>
      <c r="B4" s="8">
        <f>COUNTIF(A8:A23,"&gt;0")</f>
        <v>15</v>
      </c>
    </row>
    <row r="5" spans="1:10" x14ac:dyDescent="0.2">
      <c r="A5" s="3" t="s">
        <v>3</v>
      </c>
      <c r="B5" s="4">
        <f>AVERAGE(B8:B22)</f>
        <v>24.4</v>
      </c>
      <c r="C5" s="1"/>
      <c r="D5" s="10" t="s">
        <v>12</v>
      </c>
      <c r="E5" s="12">
        <f>SQRT($E$6/($B$4-1))</f>
        <v>10.946623745638261</v>
      </c>
    </row>
    <row r="6" spans="1:10" x14ac:dyDescent="0.2">
      <c r="A6" s="3" t="s">
        <v>5</v>
      </c>
      <c r="B6" s="9">
        <f>SUM(B8:B22)</f>
        <v>366</v>
      </c>
      <c r="C6" s="14">
        <f>SUM(C8:C22)</f>
        <v>10608</v>
      </c>
      <c r="D6" s="13">
        <f>SUM(D8:D22)</f>
        <v>2.1316282072803006E-14</v>
      </c>
      <c r="E6" s="13">
        <f>SUM(E8:E22)</f>
        <v>1677.6000000000001</v>
      </c>
    </row>
    <row r="7" spans="1:10" ht="17.25" thickBot="1" x14ac:dyDescent="0.3">
      <c r="A7" s="5" t="s">
        <v>1</v>
      </c>
      <c r="B7" s="5" t="s">
        <v>2</v>
      </c>
      <c r="C7" s="5" t="s">
        <v>4</v>
      </c>
      <c r="D7" s="5" t="s">
        <v>14</v>
      </c>
      <c r="E7" s="5" t="s">
        <v>15</v>
      </c>
      <c r="I7" s="10" t="s">
        <v>8</v>
      </c>
      <c r="J7" s="11">
        <f>$C$6</f>
        <v>10608</v>
      </c>
    </row>
    <row r="8" spans="1:10" ht="16.5" thickTop="1" x14ac:dyDescent="0.2">
      <c r="A8" s="6">
        <v>1</v>
      </c>
      <c r="B8" s="4">
        <v>9</v>
      </c>
      <c r="C8" s="4">
        <f t="shared" ref="C8:C22" si="0">$B8^2</f>
        <v>81</v>
      </c>
      <c r="D8" s="4">
        <f>$B8-$B$5</f>
        <v>-15.399999999999999</v>
      </c>
      <c r="E8" s="4">
        <f>$D8^2</f>
        <v>237.15999999999997</v>
      </c>
      <c r="I8" s="10" t="s">
        <v>9</v>
      </c>
      <c r="J8" s="4">
        <f>$B$6^2</f>
        <v>133956</v>
      </c>
    </row>
    <row r="9" spans="1:10" ht="15.75" x14ac:dyDescent="0.2">
      <c r="A9" s="6">
        <f t="shared" ref="A9:A22" si="1">$A8+1</f>
        <v>2</v>
      </c>
      <c r="B9" s="4">
        <v>34</v>
      </c>
      <c r="C9" s="4">
        <f t="shared" si="0"/>
        <v>1156</v>
      </c>
      <c r="D9" s="4">
        <f t="shared" ref="D9:D22" si="2">$B9-$B$5</f>
        <v>9.6000000000000014</v>
      </c>
      <c r="E9" s="4">
        <f t="shared" ref="E9:E22" si="3">$D9^2</f>
        <v>92.160000000000025</v>
      </c>
      <c r="I9" s="10" t="s">
        <v>10</v>
      </c>
      <c r="J9" s="11">
        <f>$J$8/$B$4</f>
        <v>8930.4</v>
      </c>
    </row>
    <row r="10" spans="1:10" ht="15.75" x14ac:dyDescent="0.2">
      <c r="A10" s="6">
        <f t="shared" si="1"/>
        <v>3</v>
      </c>
      <c r="B10" s="4">
        <v>34</v>
      </c>
      <c r="C10" s="4">
        <f t="shared" si="0"/>
        <v>1156</v>
      </c>
      <c r="D10" s="4">
        <f t="shared" si="2"/>
        <v>9.6000000000000014</v>
      </c>
      <c r="E10" s="4">
        <f t="shared" si="3"/>
        <v>92.160000000000025</v>
      </c>
      <c r="I10" s="10" t="s">
        <v>6</v>
      </c>
      <c r="J10" s="4">
        <f>$J$7-$J$9</f>
        <v>1677.6000000000004</v>
      </c>
    </row>
    <row r="11" spans="1:10" ht="15.75" x14ac:dyDescent="0.2">
      <c r="A11" s="6">
        <f t="shared" si="1"/>
        <v>4</v>
      </c>
      <c r="B11" s="4">
        <v>41</v>
      </c>
      <c r="C11" s="4">
        <f t="shared" si="0"/>
        <v>1681</v>
      </c>
      <c r="D11" s="4">
        <f t="shared" si="2"/>
        <v>16.600000000000001</v>
      </c>
      <c r="E11" s="4">
        <f t="shared" si="3"/>
        <v>275.56000000000006</v>
      </c>
      <c r="I11" s="10" t="s">
        <v>11</v>
      </c>
      <c r="J11" s="4">
        <f>$J$10/($B$4-1)</f>
        <v>119.82857142857145</v>
      </c>
    </row>
    <row r="12" spans="1:10" x14ac:dyDescent="0.2">
      <c r="A12" s="6">
        <f t="shared" si="1"/>
        <v>5</v>
      </c>
      <c r="B12" s="4">
        <v>12</v>
      </c>
      <c r="C12" s="4">
        <f t="shared" si="0"/>
        <v>144</v>
      </c>
      <c r="D12" s="4">
        <f t="shared" si="2"/>
        <v>-12.399999999999999</v>
      </c>
      <c r="E12" s="4">
        <f t="shared" si="3"/>
        <v>153.75999999999996</v>
      </c>
      <c r="I12" s="10" t="s">
        <v>12</v>
      </c>
      <c r="J12" s="12">
        <f>SQRT($J$11)</f>
        <v>10.946623745638261</v>
      </c>
    </row>
    <row r="13" spans="1:10" x14ac:dyDescent="0.2">
      <c r="A13" s="6">
        <f t="shared" si="1"/>
        <v>6</v>
      </c>
      <c r="B13" s="4">
        <v>17</v>
      </c>
      <c r="C13" s="4">
        <f t="shared" si="0"/>
        <v>289</v>
      </c>
      <c r="D13" s="4">
        <f t="shared" si="2"/>
        <v>-7.3999999999999986</v>
      </c>
      <c r="E13" s="4">
        <f t="shared" si="3"/>
        <v>54.759999999999977</v>
      </c>
    </row>
    <row r="14" spans="1:10" x14ac:dyDescent="0.2">
      <c r="A14" s="6">
        <f t="shared" si="1"/>
        <v>7</v>
      </c>
      <c r="B14" s="4">
        <v>24</v>
      </c>
      <c r="C14" s="4">
        <f t="shared" si="0"/>
        <v>576</v>
      </c>
      <c r="D14" s="4">
        <f t="shared" si="2"/>
        <v>-0.39999999999999858</v>
      </c>
      <c r="E14" s="4">
        <f t="shared" si="3"/>
        <v>0.15999999999999887</v>
      </c>
    </row>
    <row r="15" spans="1:10" x14ac:dyDescent="0.2">
      <c r="A15" s="6">
        <f t="shared" si="1"/>
        <v>8</v>
      </c>
      <c r="B15" s="4">
        <v>23</v>
      </c>
      <c r="C15" s="4">
        <f t="shared" si="0"/>
        <v>529</v>
      </c>
      <c r="D15" s="4">
        <f t="shared" si="2"/>
        <v>-1.3999999999999986</v>
      </c>
      <c r="E15" s="4">
        <f t="shared" si="3"/>
        <v>1.959999999999996</v>
      </c>
    </row>
    <row r="16" spans="1:10" x14ac:dyDescent="0.2">
      <c r="A16" s="6">
        <f t="shared" si="1"/>
        <v>9</v>
      </c>
      <c r="B16" s="4">
        <v>17</v>
      </c>
      <c r="C16" s="4">
        <f t="shared" si="0"/>
        <v>289</v>
      </c>
      <c r="D16" s="4">
        <f t="shared" si="2"/>
        <v>-7.3999999999999986</v>
      </c>
      <c r="E16" s="4">
        <f t="shared" si="3"/>
        <v>54.759999999999977</v>
      </c>
    </row>
    <row r="17" spans="1:11" x14ac:dyDescent="0.2">
      <c r="A17" s="6">
        <f t="shared" si="1"/>
        <v>10</v>
      </c>
      <c r="B17" s="4">
        <v>21</v>
      </c>
      <c r="C17" s="4">
        <f t="shared" si="0"/>
        <v>441</v>
      </c>
      <c r="D17" s="4">
        <f t="shared" si="2"/>
        <v>-3.3999999999999986</v>
      </c>
      <c r="E17" s="4">
        <f t="shared" si="3"/>
        <v>11.55999999999999</v>
      </c>
    </row>
    <row r="18" spans="1:11" x14ac:dyDescent="0.2">
      <c r="A18" s="6">
        <f t="shared" si="1"/>
        <v>11</v>
      </c>
      <c r="B18" s="4">
        <v>29</v>
      </c>
      <c r="C18" s="4">
        <f t="shared" si="0"/>
        <v>841</v>
      </c>
      <c r="D18" s="4">
        <f t="shared" si="2"/>
        <v>4.6000000000000014</v>
      </c>
      <c r="E18" s="4">
        <f t="shared" si="3"/>
        <v>21.160000000000014</v>
      </c>
    </row>
    <row r="19" spans="1:11" x14ac:dyDescent="0.2">
      <c r="A19" s="6">
        <f t="shared" si="1"/>
        <v>12</v>
      </c>
      <c r="B19" s="4">
        <v>42</v>
      </c>
      <c r="C19" s="4">
        <f t="shared" si="0"/>
        <v>1764</v>
      </c>
      <c r="D19" s="4">
        <f t="shared" si="2"/>
        <v>17.600000000000001</v>
      </c>
      <c r="E19" s="4">
        <f t="shared" si="3"/>
        <v>309.76000000000005</v>
      </c>
    </row>
    <row r="20" spans="1:11" x14ac:dyDescent="0.2">
      <c r="A20" s="6">
        <f t="shared" si="1"/>
        <v>13</v>
      </c>
      <c r="B20" s="4">
        <v>29</v>
      </c>
      <c r="C20" s="4">
        <f t="shared" si="0"/>
        <v>841</v>
      </c>
      <c r="D20" s="4">
        <f t="shared" si="2"/>
        <v>4.6000000000000014</v>
      </c>
      <c r="E20" s="4">
        <f t="shared" si="3"/>
        <v>21.160000000000014</v>
      </c>
    </row>
    <row r="21" spans="1:11" x14ac:dyDescent="0.2">
      <c r="A21" s="6">
        <f t="shared" si="1"/>
        <v>14</v>
      </c>
      <c r="B21" s="4">
        <v>6</v>
      </c>
      <c r="C21" s="4">
        <f t="shared" si="0"/>
        <v>36</v>
      </c>
      <c r="D21" s="4">
        <f t="shared" si="2"/>
        <v>-18.399999999999999</v>
      </c>
      <c r="E21" s="4">
        <f t="shared" si="3"/>
        <v>338.55999999999995</v>
      </c>
    </row>
    <row r="22" spans="1:11" x14ac:dyDescent="0.2">
      <c r="A22" s="6">
        <f t="shared" si="1"/>
        <v>15</v>
      </c>
      <c r="B22" s="4">
        <v>28</v>
      </c>
      <c r="C22" s="4">
        <f t="shared" si="0"/>
        <v>784</v>
      </c>
      <c r="D22" s="4">
        <f t="shared" si="2"/>
        <v>3.6000000000000014</v>
      </c>
      <c r="E22" s="4">
        <f t="shared" si="3"/>
        <v>12.96000000000001</v>
      </c>
    </row>
    <row r="24" spans="1:1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7</xdr:col>
                <xdr:colOff>0</xdr:colOff>
                <xdr:row>0</xdr:row>
                <xdr:rowOff>0</xdr:rowOff>
              </from>
              <to>
                <xdr:col>9</xdr:col>
                <xdr:colOff>304800</xdr:colOff>
                <xdr:row>2</xdr:row>
                <xdr:rowOff>85725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 sizeWithCells="1">
              <from>
                <xdr:col>7</xdr:col>
                <xdr:colOff>0</xdr:colOff>
                <xdr:row>3</xdr:row>
                <xdr:rowOff>19050</xdr:rowOff>
              </from>
              <to>
                <xdr:col>10</xdr:col>
                <xdr:colOff>228600</xdr:colOff>
                <xdr:row>5</xdr:row>
                <xdr:rowOff>123825</xdr:rowOff>
              </to>
            </anchor>
          </objectPr>
        </oleObject>
      </mc:Choice>
      <mc:Fallback>
        <oleObject progId="Equation.3" shapeId="102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Normal="100" workbookViewId="0"/>
  </sheetViews>
  <sheetFormatPr defaultRowHeight="12.75" x14ac:dyDescent="0.2"/>
  <cols>
    <col min="2" max="3" width="9.5" bestFit="1" customWidth="1"/>
    <col min="5" max="5" width="9.5" bestFit="1" customWidth="1"/>
    <col min="6" max="6" width="9.33203125" customWidth="1"/>
    <col min="8" max="8" width="10.1640625" bestFit="1" customWidth="1"/>
    <col min="9" max="9" width="9.33203125" customWidth="1"/>
  </cols>
  <sheetData>
    <row r="1" spans="1:11" ht="13.5" x14ac:dyDescent="0.25">
      <c r="A1" s="16">
        <v>41382</v>
      </c>
      <c r="C1" s="1" t="s">
        <v>16</v>
      </c>
    </row>
    <row r="2" spans="1:11" x14ac:dyDescent="0.2">
      <c r="B2" s="4" t="s">
        <v>17</v>
      </c>
      <c r="C2" s="4" t="s">
        <v>18</v>
      </c>
      <c r="E2" s="4" t="s">
        <v>19</v>
      </c>
      <c r="H2" s="4" t="s">
        <v>20</v>
      </c>
    </row>
    <row r="3" spans="1:11" x14ac:dyDescent="0.2">
      <c r="A3" s="17">
        <v>1</v>
      </c>
      <c r="B3" s="18">
        <v>238</v>
      </c>
      <c r="C3" s="4">
        <f>B3^2</f>
        <v>56644</v>
      </c>
      <c r="E3" s="19">
        <f>STDEV(B3:B12)</f>
        <v>36.273038655912615</v>
      </c>
      <c r="G3" s="3" t="s">
        <v>21</v>
      </c>
      <c r="H3">
        <f>AVERAGE(B3:B12)</f>
        <v>246.2</v>
      </c>
    </row>
    <row r="4" spans="1:11" x14ac:dyDescent="0.2">
      <c r="A4" s="17">
        <f>$A3+1</f>
        <v>2</v>
      </c>
      <c r="B4" s="18">
        <v>260</v>
      </c>
      <c r="C4" s="4">
        <f t="shared" ref="C4:C12" si="0">B4^2</f>
        <v>67600</v>
      </c>
      <c r="G4" s="3" t="s">
        <v>22</v>
      </c>
      <c r="H4">
        <f>SUM(C3:C12)</f>
        <v>617986</v>
      </c>
    </row>
    <row r="5" spans="1:11" x14ac:dyDescent="0.2">
      <c r="A5" s="17">
        <f t="shared" ref="A5:A12" si="1">$A4+1</f>
        <v>3</v>
      </c>
      <c r="B5" s="18">
        <v>202</v>
      </c>
      <c r="C5" s="4">
        <f t="shared" si="0"/>
        <v>40804</v>
      </c>
      <c r="G5" s="3" t="s">
        <v>23</v>
      </c>
      <c r="H5">
        <f>$H$4-10*$H$3^2</f>
        <v>11841.600000000093</v>
      </c>
      <c r="I5" t="s">
        <v>24</v>
      </c>
    </row>
    <row r="6" spans="1:11" x14ac:dyDescent="0.2">
      <c r="A6" s="17">
        <f t="shared" si="1"/>
        <v>4</v>
      </c>
      <c r="B6" s="18">
        <v>256</v>
      </c>
      <c r="C6" s="4">
        <f t="shared" si="0"/>
        <v>65536</v>
      </c>
      <c r="G6" s="3" t="s">
        <v>25</v>
      </c>
      <c r="H6">
        <f>H5/9</f>
        <v>1315.7333333333436</v>
      </c>
    </row>
    <row r="7" spans="1:11" x14ac:dyDescent="0.2">
      <c r="A7" s="17">
        <f t="shared" si="1"/>
        <v>5</v>
      </c>
      <c r="B7" s="18">
        <v>206</v>
      </c>
      <c r="C7" s="4">
        <f t="shared" si="0"/>
        <v>42436</v>
      </c>
      <c r="H7" s="19">
        <f>SQRT(H6)</f>
        <v>36.273038655912792</v>
      </c>
    </row>
    <row r="8" spans="1:11" x14ac:dyDescent="0.2">
      <c r="A8" s="17">
        <f t="shared" si="1"/>
        <v>6</v>
      </c>
      <c r="B8" s="18">
        <v>300</v>
      </c>
      <c r="C8" s="4">
        <f t="shared" si="0"/>
        <v>90000</v>
      </c>
      <c r="F8" t="s">
        <v>26</v>
      </c>
    </row>
    <row r="9" spans="1:11" x14ac:dyDescent="0.2">
      <c r="A9" s="17">
        <f t="shared" si="1"/>
        <v>7</v>
      </c>
      <c r="B9" s="18">
        <v>267</v>
      </c>
      <c r="C9" s="4">
        <f t="shared" si="0"/>
        <v>71289</v>
      </c>
      <c r="F9">
        <f>$H$7-$E$3</f>
        <v>1.7763568394002505E-13</v>
      </c>
    </row>
    <row r="10" spans="1:11" x14ac:dyDescent="0.2">
      <c r="A10" s="17">
        <f t="shared" si="1"/>
        <v>8</v>
      </c>
      <c r="B10" s="18">
        <v>224</v>
      </c>
      <c r="C10" s="4">
        <f t="shared" si="0"/>
        <v>50176</v>
      </c>
    </row>
    <row r="11" spans="1:11" x14ac:dyDescent="0.2">
      <c r="A11" s="17">
        <f t="shared" si="1"/>
        <v>9</v>
      </c>
      <c r="B11" s="18">
        <v>299</v>
      </c>
      <c r="C11" s="4">
        <f t="shared" si="0"/>
        <v>89401</v>
      </c>
      <c r="G11" t="s">
        <v>27</v>
      </c>
    </row>
    <row r="12" spans="1:11" x14ac:dyDescent="0.2">
      <c r="A12" s="17">
        <f t="shared" si="1"/>
        <v>10</v>
      </c>
      <c r="B12" s="18">
        <v>210</v>
      </c>
      <c r="C12" s="4">
        <f t="shared" si="0"/>
        <v>44100</v>
      </c>
      <c r="G12" t="s">
        <v>28</v>
      </c>
    </row>
    <row r="13" spans="1:11" x14ac:dyDescent="0.2">
      <c r="G13" t="s">
        <v>29</v>
      </c>
    </row>
    <row r="14" spans="1:1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calc</vt:lpstr>
    </vt:vector>
  </TitlesOfParts>
  <Company>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Casquilho</dc:creator>
  <cp:lastModifiedBy>Miguel Casquilho</cp:lastModifiedBy>
  <dcterms:created xsi:type="dcterms:W3CDTF">2013-04-21T01:39:09Z</dcterms:created>
  <dcterms:modified xsi:type="dcterms:W3CDTF">2013-04-21T22:14:04Z</dcterms:modified>
</cp:coreProperties>
</file>