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Utilizador\Desktop\"/>
    </mc:Choice>
  </mc:AlternateContent>
  <bookViews>
    <workbookView xWindow="0" yWindow="0" windowWidth="7470" windowHeight="5490" activeTab="2"/>
  </bookViews>
  <sheets>
    <sheet name="particular" sheetId="1" r:id="rId1"/>
    <sheet name="polynomial" sheetId="2" r:id="rId2"/>
    <sheet name="NaCl" sheetId="3" r:id="rId3"/>
  </sheets>
  <calcPr calcId="152511"/>
</workbook>
</file>

<file path=xl/calcChain.xml><?xml version="1.0" encoding="utf-8"?>
<calcChain xmlns="http://schemas.openxmlformats.org/spreadsheetml/2006/main">
  <c r="D13" i="3" l="1"/>
  <c r="D12" i="3"/>
  <c r="D11" i="3"/>
  <c r="D10" i="3"/>
  <c r="D9" i="3"/>
  <c r="D8" i="3"/>
  <c r="D7" i="3"/>
  <c r="D6" i="3"/>
  <c r="B7" i="2" l="1"/>
  <c r="C7" i="2" s="1"/>
  <c r="D7" i="2" s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F16" i="1"/>
  <c r="F12" i="1"/>
  <c r="F8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A7" i="1"/>
  <c r="A8" i="1"/>
  <c r="A9" i="1"/>
  <c r="A10" i="1"/>
  <c r="A11" i="1"/>
  <c r="A12" i="1"/>
  <c r="A13" i="1"/>
  <c r="A14" i="1"/>
  <c r="A15" i="1"/>
  <c r="A16" i="1"/>
  <c r="A17" i="1"/>
  <c r="A18" i="1"/>
  <c r="A6" i="1"/>
  <c r="F9" i="1"/>
  <c r="F13" i="1"/>
  <c r="F17" i="1"/>
  <c r="F10" i="1"/>
  <c r="F14" i="1"/>
  <c r="F18" i="1"/>
  <c r="F15" i="1"/>
  <c r="F7" i="1"/>
  <c r="F11" i="1"/>
  <c r="F6" i="1"/>
  <c r="F5" i="1"/>
  <c r="A8" i="2" l="1"/>
  <c r="A9" i="2" s="1"/>
  <c r="B9" i="2" l="1"/>
  <c r="C9" i="2" s="1"/>
  <c r="D9" i="2" s="1"/>
  <c r="A10" i="2"/>
  <c r="B10" i="2" s="1"/>
  <c r="C10" i="2" s="1"/>
  <c r="D10" i="2" s="1"/>
  <c r="B8" i="2"/>
  <c r="C8" i="2" s="1"/>
  <c r="D8" i="2" s="1"/>
  <c r="A11" i="2" l="1"/>
  <c r="A12" i="2" s="1"/>
  <c r="B12" i="2" s="1"/>
  <c r="C12" i="2" s="1"/>
  <c r="D12" i="2" s="1"/>
  <c r="B11" i="2" l="1"/>
  <c r="C11" i="2" s="1"/>
  <c r="D11" i="2" s="1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B25" i="2"/>
  <c r="C25" i="2"/>
  <c r="D25" i="2"/>
  <c r="A27" i="2"/>
  <c r="B26" i="2"/>
  <c r="C26" i="2"/>
  <c r="D26" i="2"/>
  <c r="B16" i="2"/>
  <c r="C16" i="2"/>
  <c r="D16" i="2"/>
  <c r="B20" i="2"/>
  <c r="C20" i="2"/>
  <c r="D20" i="2" s="1"/>
  <c r="B15" i="2"/>
  <c r="C15" i="2"/>
  <c r="D15" i="2"/>
  <c r="B22" i="2"/>
  <c r="C22" i="2"/>
  <c r="D22" i="2"/>
  <c r="B19" i="2"/>
  <c r="C19" i="2"/>
  <c r="D19" i="2"/>
  <c r="B14" i="2"/>
  <c r="C14" i="2"/>
  <c r="D14" i="2" s="1"/>
  <c r="B21" i="2"/>
  <c r="C21" i="2"/>
  <c r="D21" i="2"/>
  <c r="B18" i="2"/>
  <c r="C18" i="2"/>
  <c r="D18" i="2"/>
  <c r="B17" i="2"/>
  <c r="C17" i="2"/>
  <c r="D17" i="2"/>
  <c r="B13" i="2"/>
  <c r="C13" i="2"/>
  <c r="D13" i="2" s="1"/>
  <c r="B24" i="2"/>
  <c r="C24" i="2"/>
  <c r="D24" i="2"/>
  <c r="B27" i="2"/>
  <c r="C27" i="2"/>
  <c r="D27" i="2"/>
  <c r="A28" i="2"/>
  <c r="B28" i="2"/>
  <c r="C28" i="2"/>
  <c r="D28" i="2"/>
  <c r="B23" i="2"/>
  <c r="C23" i="2"/>
  <c r="D23" i="2"/>
</calcChain>
</file>

<file path=xl/sharedStrings.xml><?xml version="1.0" encoding="utf-8"?>
<sst xmlns="http://schemas.openxmlformats.org/spreadsheetml/2006/main" count="33" uniqueCount="28">
  <si>
    <t>i</t>
  </si>
  <si>
    <r>
      <rPr>
        <i/>
        <sz val="10"/>
        <color indexed="8"/>
        <rFont val="Times New Roman"/>
        <family val="1"/>
      </rPr>
      <t>x</t>
    </r>
    <r>
      <rPr>
        <b/>
        <vertAlign val="subscript"/>
        <sz val="10"/>
        <color indexed="8"/>
        <rFont val="Times New Roman"/>
        <family val="1"/>
      </rPr>
      <t>1</t>
    </r>
    <r>
      <rPr>
        <vertAlign val="subscript"/>
        <sz val="10"/>
        <color indexed="8"/>
        <rFont val="Times New Roman"/>
        <family val="1"/>
      </rPr>
      <t>,</t>
    </r>
    <r>
      <rPr>
        <i/>
        <vertAlign val="subscript"/>
        <sz val="10"/>
        <color indexed="8"/>
        <rFont val="Times New Roman"/>
        <family val="1"/>
      </rPr>
      <t>i</t>
    </r>
  </si>
  <si>
    <r>
      <rPr>
        <i/>
        <sz val="10"/>
        <color indexed="8"/>
        <rFont val="Times New Roman"/>
        <family val="1"/>
      </rPr>
      <t>x</t>
    </r>
    <r>
      <rPr>
        <b/>
        <vertAlign val="subscript"/>
        <sz val="10"/>
        <color indexed="8"/>
        <rFont val="Times New Roman"/>
        <family val="1"/>
      </rPr>
      <t>2</t>
    </r>
    <r>
      <rPr>
        <vertAlign val="subscript"/>
        <sz val="10"/>
        <color indexed="8"/>
        <rFont val="Times New Roman"/>
        <family val="1"/>
      </rPr>
      <t>,</t>
    </r>
    <r>
      <rPr>
        <i/>
        <vertAlign val="subscript"/>
        <sz val="10"/>
        <color indexed="8"/>
        <rFont val="Times New Roman"/>
        <family val="1"/>
      </rPr>
      <t>i</t>
    </r>
  </si>
  <si>
    <r>
      <rPr>
        <i/>
        <sz val="10"/>
        <color indexed="8"/>
        <rFont val="Times New Roman"/>
        <family val="1"/>
      </rPr>
      <t>x</t>
    </r>
    <r>
      <rPr>
        <b/>
        <vertAlign val="subscript"/>
        <sz val="10"/>
        <color indexed="8"/>
        <rFont val="Times New Roman"/>
        <family val="1"/>
      </rPr>
      <t>3</t>
    </r>
    <r>
      <rPr>
        <vertAlign val="subscript"/>
        <sz val="10"/>
        <color indexed="8"/>
        <rFont val="Times New Roman"/>
        <family val="1"/>
      </rPr>
      <t>,</t>
    </r>
    <r>
      <rPr>
        <i/>
        <vertAlign val="subscript"/>
        <sz val="10"/>
        <color indexed="8"/>
        <rFont val="Times New Roman"/>
        <family val="1"/>
      </rPr>
      <t>i</t>
    </r>
  </si>
  <si>
    <r>
      <rPr>
        <i/>
        <sz val="10"/>
        <color indexed="8"/>
        <rFont val="Times New Roman"/>
        <family val="1"/>
      </rPr>
      <t>x</t>
    </r>
    <r>
      <rPr>
        <b/>
        <vertAlign val="subscript"/>
        <sz val="10"/>
        <color indexed="8"/>
        <rFont val="Times New Roman"/>
        <family val="1"/>
      </rPr>
      <t>4</t>
    </r>
    <r>
      <rPr>
        <vertAlign val="subscript"/>
        <sz val="10"/>
        <color indexed="8"/>
        <rFont val="Times New Roman"/>
        <family val="1"/>
      </rPr>
      <t>,</t>
    </r>
    <r>
      <rPr>
        <i/>
        <vertAlign val="subscript"/>
        <sz val="10"/>
        <color indexed="8"/>
        <rFont val="Times New Roman"/>
        <family val="1"/>
      </rPr>
      <t>i</t>
    </r>
  </si>
  <si>
    <t>Data for general, multivariate regression</t>
  </si>
  <si>
    <t>y</t>
  </si>
  <si>
    <t>points</t>
  </si>
  <si>
    <t>variables</t>
  </si>
  <si>
    <t>parameters</t>
  </si>
  <si>
    <t>Parameter values:</t>
  </si>
  <si>
    <t>Solution:</t>
  </si>
  <si>
    <t>Rounded</t>
  </si>
  <si>
    <t>Data for univariate polynomial regression</t>
  </si>
  <si>
    <r>
      <rPr>
        <i/>
        <sz val="10"/>
        <color indexed="8"/>
        <rFont val="Times New Roman"/>
        <family val="1"/>
      </rPr>
      <t>x</t>
    </r>
    <r>
      <rPr>
        <i/>
        <vertAlign val="subscript"/>
        <sz val="10"/>
        <color indexed="8"/>
        <rFont val="Times New Roman"/>
        <family val="1"/>
      </rPr>
      <t>i</t>
    </r>
  </si>
  <si>
    <r>
      <t xml:space="preserve">Let </t>
    </r>
    <r>
      <rPr>
        <b/>
        <sz val="10"/>
        <color indexed="8"/>
        <rFont val="Arial Narrow"/>
        <family val="2"/>
      </rPr>
      <t>P</t>
    </r>
    <r>
      <rPr>
        <sz val="10"/>
        <color theme="1"/>
        <rFont val="Arial Narrow"/>
        <family val="2"/>
      </rPr>
      <t xml:space="preserve"> =</t>
    </r>
  </si>
  <si>
    <t>variable</t>
  </si>
  <si>
    <r>
      <rPr>
        <i/>
        <sz val="10"/>
        <color theme="1"/>
        <rFont val="Times New Roman"/>
        <family val="1"/>
      </rPr>
      <t>y</t>
    </r>
    <r>
      <rPr>
        <sz val="10"/>
        <color theme="1"/>
        <rFont val="Times New Roman"/>
        <family val="1"/>
      </rPr>
      <t>-values</t>
    </r>
  </si>
  <si>
    <r>
      <rPr>
        <i/>
        <sz val="10"/>
        <color theme="1"/>
        <rFont val="Times New Roman"/>
        <family val="1"/>
      </rPr>
      <t>x</t>
    </r>
    <r>
      <rPr>
        <sz val="10"/>
        <color theme="1"/>
        <rFont val="Times New Roman"/>
        <family val="1"/>
      </rPr>
      <t>-values</t>
    </r>
  </si>
  <si>
    <t>Suggested for fitting</t>
  </si>
  <si>
    <r>
      <t>choose (</t>
    </r>
    <r>
      <rPr>
        <b/>
        <i/>
        <sz val="10"/>
        <color theme="1"/>
        <rFont val="Arial Narrow"/>
        <family val="2"/>
      </rPr>
      <t>x</t>
    </r>
    <r>
      <rPr>
        <b/>
        <sz val="10"/>
        <color theme="1"/>
        <rFont val="Arial Narrow"/>
        <family val="2"/>
      </rPr>
      <t>, Rounded) or (sorted) (</t>
    </r>
    <r>
      <rPr>
        <b/>
        <i/>
        <sz val="10"/>
        <color theme="1"/>
        <rFont val="Arial Narrow"/>
        <family val="2"/>
      </rPr>
      <t>x</t>
    </r>
    <r>
      <rPr>
        <b/>
        <sz val="10"/>
        <color theme="1"/>
        <rFont val="Arial Narrow"/>
        <family val="2"/>
      </rPr>
      <t xml:space="preserve">-values, </t>
    </r>
    <r>
      <rPr>
        <b/>
        <i/>
        <sz val="10"/>
        <color theme="1"/>
        <rFont val="Arial Narrow"/>
        <family val="2"/>
      </rPr>
      <t>y</t>
    </r>
    <r>
      <rPr>
        <b/>
        <sz val="10"/>
        <color theme="1"/>
        <rFont val="Arial Narrow"/>
        <family val="2"/>
      </rPr>
      <t>-values).</t>
    </r>
  </si>
  <si>
    <t>Sorted:</t>
  </si>
  <si>
    <t>Electrical conductivity vs. salt concentration</t>
  </si>
  <si>
    <t>http://sites.chem.colostate.edu/diverdi/all_courses/CRC%20reference%20data/electrical%20conductivity%20of%20aqueous%20solutions.pdf</t>
  </si>
  <si>
    <t>Conc.</t>
  </si>
  <si>
    <t>k</t>
  </si>
  <si>
    <t>calc.</t>
  </si>
  <si>
    <r>
      <rPr>
        <i/>
        <sz val="10"/>
        <color theme="1"/>
        <rFont val="Arial Narrow"/>
        <family val="2"/>
      </rPr>
      <t>c</t>
    </r>
    <r>
      <rPr>
        <b/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 xml:space="preserve">, </t>
    </r>
    <r>
      <rPr>
        <i/>
        <sz val="10"/>
        <color theme="1"/>
        <rFont val="Arial Narrow"/>
        <family val="2"/>
      </rPr>
      <t>c</t>
    </r>
    <r>
      <rPr>
        <b/>
        <vertAlign val="subscript"/>
        <sz val="10"/>
        <color theme="1"/>
        <rFont val="Arial Narrow"/>
        <family val="2"/>
      </rPr>
      <t>1</t>
    </r>
    <r>
      <rPr>
        <sz val="10"/>
        <color theme="1"/>
        <rFont val="Arial Narrow"/>
        <family val="2"/>
      </rPr>
      <t xml:space="preserve">, </t>
    </r>
    <r>
      <rPr>
        <i/>
        <sz val="10"/>
        <color theme="1"/>
        <rFont val="Arial Narrow"/>
        <family val="2"/>
      </rPr>
      <t>c</t>
    </r>
    <r>
      <rPr>
        <b/>
        <vertAlign val="subscript"/>
        <sz val="10"/>
        <color theme="1"/>
        <rFont val="Arial Narrow"/>
        <family val="2"/>
      </rPr>
      <t>0</t>
    </r>
    <r>
      <rPr>
        <sz val="10"/>
        <color theme="1"/>
        <rFont val="Arial Narrow"/>
        <family val="2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</si>
</sst>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i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0"/>
      <color rgb="FFFFFF00"/>
      <name val="Arial Narrow"/>
      <family val="2"/>
    </font>
    <font>
      <u/>
      <sz val="10"/>
      <color theme="10"/>
      <name val="Arial Narrow"/>
      <family val="2"/>
    </font>
    <font>
      <b/>
      <i/>
      <u/>
      <sz val="8"/>
      <color theme="10"/>
      <name val="Arial Narrow"/>
      <family val="2"/>
    </font>
    <font>
      <sz val="10"/>
      <color theme="1"/>
      <name val="Symbol"/>
      <family val="1"/>
      <charset val="2"/>
    </font>
    <font>
      <i/>
      <sz val="10"/>
      <color theme="1"/>
      <name val="Arial Narrow"/>
      <family val="2"/>
    </font>
    <font>
      <b/>
      <vertAlign val="subscript"/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rgb="FFFF0000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/>
    <xf numFmtId="0" fontId="0" fillId="2" borderId="0" xfId="0" applyFill="1" applyAlignment="1">
      <alignment horizontal="center"/>
    </xf>
    <xf numFmtId="0" fontId="0" fillId="0" borderId="2" xfId="0" applyBorder="1"/>
    <xf numFmtId="0" fontId="0" fillId="3" borderId="0" xfId="0" applyFill="1"/>
    <xf numFmtId="0" fontId="0" fillId="3" borderId="2" xfId="0" applyFill="1" applyBorder="1"/>
    <xf numFmtId="14" fontId="9" fillId="0" borderId="0" xfId="0" applyNumberFormat="1" applyFont="1" applyFill="1" applyAlignment="1">
      <alignment horizontal="center"/>
    </xf>
    <xf numFmtId="0" fontId="10" fillId="0" borderId="0" xfId="0" applyFont="1"/>
    <xf numFmtId="0" fontId="11" fillId="4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8" fillId="2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0" fillId="0" borderId="0" xfId="0" applyFont="1" applyAlignment="1">
      <alignment horizontal="right"/>
    </xf>
    <xf numFmtId="0" fontId="0" fillId="6" borderId="0" xfId="0" applyFill="1" applyAlignment="1">
      <alignment horizontal="right"/>
    </xf>
    <xf numFmtId="0" fontId="0" fillId="6" borderId="0" xfId="0" applyFill="1"/>
    <xf numFmtId="14" fontId="9" fillId="0" borderId="0" xfId="0" applyNumberFormat="1" applyFont="1" applyAlignment="1">
      <alignment horizontal="center"/>
    </xf>
    <xf numFmtId="0" fontId="13" fillId="0" borderId="0" xfId="1" applyFont="1"/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 cmpd="sng">
              <a:solidFill>
                <a:schemeClr val="tx1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2"/>
              </a:solidFill>
              <a:ln w="6350">
                <a:solidFill>
                  <a:schemeClr val="tx1"/>
                </a:solidFill>
              </a:ln>
              <a:effectLst/>
            </c:spPr>
          </c:marker>
          <c:dPt>
            <c:idx val="1"/>
            <c:marker>
              <c:spPr>
                <a:solidFill>
                  <a:schemeClr val="accent2"/>
                </a:solidFill>
                <a:ln w="3175">
                  <a:solidFill>
                    <a:schemeClr val="tx1"/>
                  </a:solidFill>
                </a:ln>
                <a:effectLst/>
              </c:spPr>
            </c:marker>
            <c:bubble3D val="0"/>
          </c:dPt>
          <c:xVal>
            <c:numRef>
              <c:f>polynomial!$E$7:$E$28</c:f>
              <c:numCache>
                <c:formatCode>General</c:formatCode>
                <c:ptCount val="22"/>
                <c:pt idx="0">
                  <c:v>-1</c:v>
                </c:pt>
                <c:pt idx="1">
                  <c:v>-0.99</c:v>
                </c:pt>
                <c:pt idx="2">
                  <c:v>-0.95799999999999996</c:v>
                </c:pt>
                <c:pt idx="3">
                  <c:v>-0.91100000000000003</c:v>
                </c:pt>
                <c:pt idx="4">
                  <c:v>-0.83899999999999997</c:v>
                </c:pt>
                <c:pt idx="5">
                  <c:v>-0.76</c:v>
                </c:pt>
                <c:pt idx="6">
                  <c:v>-0.65400000000000003</c:v>
                </c:pt>
                <c:pt idx="7">
                  <c:v>-0.54800000000000004</c:v>
                </c:pt>
                <c:pt idx="8">
                  <c:v>-0.41599999999999998</c:v>
                </c:pt>
                <c:pt idx="9">
                  <c:v>-0.27500000000000002</c:v>
                </c:pt>
                <c:pt idx="10">
                  <c:v>-0.14599999999999999</c:v>
                </c:pt>
                <c:pt idx="11">
                  <c:v>4.0000000000000001E-3</c:v>
                </c:pt>
                <c:pt idx="12">
                  <c:v>0.13700000000000001</c:v>
                </c:pt>
                <c:pt idx="13">
                  <c:v>0.28399999999999997</c:v>
                </c:pt>
                <c:pt idx="14">
                  <c:v>0.40799999999999997</c:v>
                </c:pt>
                <c:pt idx="15">
                  <c:v>0.54</c:v>
                </c:pt>
                <c:pt idx="16">
                  <c:v>0.66</c:v>
                </c:pt>
                <c:pt idx="17">
                  <c:v>0.754</c:v>
                </c:pt>
                <c:pt idx="18">
                  <c:v>0.84399999999999997</c:v>
                </c:pt>
                <c:pt idx="19">
                  <c:v>0.90700000000000003</c:v>
                </c:pt>
                <c:pt idx="20">
                  <c:v>0.96</c:v>
                </c:pt>
                <c:pt idx="21">
                  <c:v>0.98899999999999999</c:v>
                </c:pt>
              </c:numCache>
            </c:numRef>
          </c:xVal>
          <c:yVal>
            <c:numRef>
              <c:f>polynomial!$F$7:$F$28</c:f>
              <c:numCache>
                <c:formatCode>General</c:formatCode>
                <c:ptCount val="22"/>
                <c:pt idx="0">
                  <c:v>-6.1</c:v>
                </c:pt>
                <c:pt idx="1">
                  <c:v>-6.01</c:v>
                </c:pt>
                <c:pt idx="2">
                  <c:v>-5.74</c:v>
                </c:pt>
                <c:pt idx="3">
                  <c:v>-5.36</c:v>
                </c:pt>
                <c:pt idx="4">
                  <c:v>-4.78</c:v>
                </c:pt>
                <c:pt idx="5">
                  <c:v>-4.18</c:v>
                </c:pt>
                <c:pt idx="6">
                  <c:v>-3.43</c:v>
                </c:pt>
                <c:pt idx="7">
                  <c:v>-2.73</c:v>
                </c:pt>
                <c:pt idx="8">
                  <c:v>-1.92</c:v>
                </c:pt>
                <c:pt idx="9">
                  <c:v>-1.1599999999999999</c:v>
                </c:pt>
                <c:pt idx="10">
                  <c:v>-0.53</c:v>
                </c:pt>
                <c:pt idx="11">
                  <c:v>0.12</c:v>
                </c:pt>
                <c:pt idx="12">
                  <c:v>0.61</c:v>
                </c:pt>
                <c:pt idx="13">
                  <c:v>1.08</c:v>
                </c:pt>
                <c:pt idx="14">
                  <c:v>1.41</c:v>
                </c:pt>
                <c:pt idx="15">
                  <c:v>1.71</c:v>
                </c:pt>
                <c:pt idx="16">
                  <c:v>1.93</c:v>
                </c:pt>
                <c:pt idx="17">
                  <c:v>2.06</c:v>
                </c:pt>
                <c:pt idx="18">
                  <c:v>2.17</c:v>
                </c:pt>
                <c:pt idx="19">
                  <c:v>2.23</c:v>
                </c:pt>
                <c:pt idx="20">
                  <c:v>2.27</c:v>
                </c:pt>
                <c:pt idx="21">
                  <c:v>2.29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585424"/>
        <c:axId val="231585816"/>
      </c:scatterChart>
      <c:valAx>
        <c:axId val="231585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defRPr>
            </a:pPr>
            <a:endParaRPr lang="pt-PT"/>
          </a:p>
        </c:txPr>
        <c:crossAx val="231585816"/>
        <c:crosses val="autoZero"/>
        <c:crossBetween val="midCat"/>
      </c:valAx>
      <c:valAx>
        <c:axId val="231585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PT"/>
          </a:p>
        </c:txPr>
        <c:crossAx val="23158542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PT"/>
    </a:p>
  </c:txPr>
  <c:printSettings>
    <c:headerFooter/>
    <c:pageMargins b="0.5" l="0.1" r="0.1" t="0.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808799872382E-2"/>
          <c:y val="6.8696381662737643E-2"/>
          <c:w val="0.86489459026759408"/>
          <c:h val="0.82631273031974062"/>
        </c:manualLayout>
      </c:layout>
      <c:scatterChart>
        <c:scatterStyle val="lineMarker"/>
        <c:varyColors val="0"/>
        <c:ser>
          <c:idx val="0"/>
          <c:order val="0"/>
          <c:tx>
            <c:strRef>
              <c:f>NaCl!$B$5</c:f>
              <c:strCache>
                <c:ptCount val="1"/>
                <c:pt idx="0">
                  <c:v>k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0.11466682943701804"/>
                  <c:y val="0.40374439415545499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r>
                      <a:rPr lang="en-US" baseline="0"/>
                      <a:t>y = -2.478,73x</a:t>
                    </a:r>
                    <a:r>
                      <a:rPr lang="en-US" baseline="30000"/>
                      <a:t>2</a:t>
                    </a:r>
                    <a:r>
                      <a:rPr lang="en-US" baseline="0"/>
                      <a:t> + 1.506,06x + 0,92</a:t>
                    </a:r>
                    <a:br>
                      <a:rPr lang="en-US" baseline="0"/>
                    </a:br>
                    <a:r>
                      <a:rPr lang="en-US" baseline="0"/>
                      <a:t>R² = 1,00</a:t>
                    </a:r>
                    <a:endParaRPr lang="en-US"/>
                  </a:p>
                </c:rich>
              </c:tx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pt-PT"/>
                </a:p>
              </c:txPr>
            </c:trendlineLbl>
          </c:trendline>
          <c:xVal>
            <c:numRef>
              <c:f>NaCl!$A$6:$A$13</c:f>
              <c:numCache>
                <c:formatCode>General</c:formatCode>
                <c:ptCount val="8"/>
                <c:pt idx="0">
                  <c:v>5.0000000000000001E-3</c:v>
                </c:pt>
                <c:pt idx="1">
                  <c:v>0.01</c:v>
                </c:pt>
                <c:pt idx="2">
                  <c:v>0.02</c:v>
                </c:pt>
                <c:pt idx="3">
                  <c:v>0.05</c:v>
                </c:pt>
                <c:pt idx="4">
                  <c:v>0.1</c:v>
                </c:pt>
                <c:pt idx="5">
                  <c:v>0.15</c:v>
                </c:pt>
                <c:pt idx="6">
                  <c:v>0.2</c:v>
                </c:pt>
                <c:pt idx="7">
                  <c:v>0.25</c:v>
                </c:pt>
              </c:numCache>
            </c:numRef>
          </c:xVal>
          <c:yVal>
            <c:numRef>
              <c:f>NaCl!$B$6:$B$13</c:f>
              <c:numCache>
                <c:formatCode>General</c:formatCode>
                <c:ptCount val="8"/>
                <c:pt idx="0">
                  <c:v>8.1999999999999993</c:v>
                </c:pt>
                <c:pt idx="1">
                  <c:v>16</c:v>
                </c:pt>
                <c:pt idx="2">
                  <c:v>30.2</c:v>
                </c:pt>
                <c:pt idx="3">
                  <c:v>70.099999999999994</c:v>
                </c:pt>
                <c:pt idx="4">
                  <c:v>126</c:v>
                </c:pt>
                <c:pt idx="5">
                  <c:v>171</c:v>
                </c:pt>
                <c:pt idx="6">
                  <c:v>204</c:v>
                </c:pt>
                <c:pt idx="7">
                  <c:v>222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156744"/>
        <c:axId val="233157136"/>
      </c:scatterChart>
      <c:valAx>
        <c:axId val="233156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PT"/>
          </a:p>
        </c:txPr>
        <c:crossAx val="233157136"/>
        <c:crosses val="autoZero"/>
        <c:crossBetween val="midCat"/>
      </c:valAx>
      <c:valAx>
        <c:axId val="23315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pt-PT"/>
          </a:p>
        </c:txPr>
        <c:crossAx val="233156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pt-PT"/>
    </a:p>
  </c:txPr>
  <c:printSettings>
    <c:headerFooter/>
    <c:pageMargins b="0.5" l="0.25" r="0.25" t="0.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0</xdr:row>
          <xdr:rowOff>0</xdr:rowOff>
        </xdr:from>
        <xdr:to>
          <xdr:col>9</xdr:col>
          <xdr:colOff>266700</xdr:colOff>
          <xdr:row>1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0</xdr:row>
          <xdr:rowOff>0</xdr:rowOff>
        </xdr:from>
        <xdr:to>
          <xdr:col>10</xdr:col>
          <xdr:colOff>276225</xdr:colOff>
          <xdr:row>2</xdr:row>
          <xdr:rowOff>85725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6</xdr:col>
      <xdr:colOff>209551</xdr:colOff>
      <xdr:row>8</xdr:row>
      <xdr:rowOff>95250</xdr:rowOff>
    </xdr:from>
    <xdr:to>
      <xdr:col>10</xdr:col>
      <xdr:colOff>476251</xdr:colOff>
      <xdr:row>21</xdr:row>
      <xdr:rowOff>95251</xdr:rowOff>
    </xdr:to>
    <xdr:graphicFrame macro="">
      <xdr:nvGraphicFramePr>
        <xdr:cNvPr id="20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4</xdr:row>
      <xdr:rowOff>47625</xdr:rowOff>
    </xdr:from>
    <xdr:to>
      <xdr:col>11</xdr:col>
      <xdr:colOff>428625</xdr:colOff>
      <xdr:row>19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sites.chem.colostate.edu/diverdi/all_courses/CRC%20reference%20data/electrical%20conductivity%20of%20aqueous%20solution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19"/>
  <sheetViews>
    <sheetView zoomScaleNormal="100" workbookViewId="0"/>
  </sheetViews>
  <sheetFormatPr defaultRowHeight="12.75" x14ac:dyDescent="0.2"/>
  <sheetData>
    <row r="1" spans="1:11" ht="13.5" x14ac:dyDescent="0.25">
      <c r="A1" s="9">
        <v>42427</v>
      </c>
      <c r="C1" s="4" t="s">
        <v>5</v>
      </c>
      <c r="K1" s="6"/>
    </row>
    <row r="2" spans="1:11" x14ac:dyDescent="0.2">
      <c r="F2" s="5">
        <v>4</v>
      </c>
      <c r="K2" s="6"/>
    </row>
    <row r="3" spans="1:11" x14ac:dyDescent="0.2">
      <c r="C3" s="5">
        <v>1.25</v>
      </c>
      <c r="F3" s="5">
        <v>6</v>
      </c>
      <c r="K3" s="6"/>
    </row>
    <row r="4" spans="1:11" ht="15" thickBot="1" x14ac:dyDescent="0.3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2" t="s">
        <v>6</v>
      </c>
      <c r="G4" s="3" t="s">
        <v>12</v>
      </c>
      <c r="H4">
        <v>14</v>
      </c>
      <c r="I4" t="s">
        <v>7</v>
      </c>
      <c r="K4" s="6"/>
    </row>
    <row r="5" spans="1:11" ht="13.5" thickTop="1" x14ac:dyDescent="0.2">
      <c r="A5" s="1">
        <v>1</v>
      </c>
      <c r="B5" s="5">
        <f>ROUND(COS($A5),3)</f>
        <v>0.54</v>
      </c>
      <c r="C5" s="5">
        <f>ROUND($A5^$C$3,2)</f>
        <v>1</v>
      </c>
      <c r="D5" s="5">
        <f>ROUND(COSH($B5),3)</f>
        <v>1.149</v>
      </c>
      <c r="E5" s="5">
        <f>ROUND(TAN($B5),3)</f>
        <v>0.59899999999999998</v>
      </c>
      <c r="F5">
        <f>4*$B5+$C5+6*$D5*COS($E5)</f>
        <v>8.8537535288185065</v>
      </c>
      <c r="G5" s="5">
        <f>ROUND($F5,2)</f>
        <v>8.85</v>
      </c>
      <c r="H5">
        <v>4</v>
      </c>
      <c r="I5" t="s">
        <v>8</v>
      </c>
      <c r="K5" s="6"/>
    </row>
    <row r="6" spans="1:11" x14ac:dyDescent="0.2">
      <c r="A6" s="1">
        <f>$A5+1</f>
        <v>2</v>
      </c>
      <c r="B6" s="5">
        <f>ROUND(COS($A6),3)</f>
        <v>-0.41599999999999998</v>
      </c>
      <c r="C6" s="5">
        <f t="shared" ref="C6:C18" si="0">ROUND($A6^$C$3,2)</f>
        <v>2.38</v>
      </c>
      <c r="D6" s="5">
        <f t="shared" ref="D6:D18" si="1">ROUND(COSH($B6),3)</f>
        <v>1.0880000000000001</v>
      </c>
      <c r="E6" s="5">
        <f t="shared" ref="E6:E18" si="2">ROUND(TAN($B6),3)</f>
        <v>-0.442</v>
      </c>
      <c r="F6">
        <f t="shared" ref="F6:F18" si="3">4*$B6+$C6+6*$D6*COS($E6)</f>
        <v>6.6166459831176194</v>
      </c>
      <c r="G6" s="5">
        <f t="shared" ref="G6:G18" si="4">ROUND($F6,2)</f>
        <v>6.62</v>
      </c>
      <c r="H6">
        <v>3</v>
      </c>
      <c r="I6" t="s">
        <v>9</v>
      </c>
      <c r="K6" s="6"/>
    </row>
    <row r="7" spans="1:11" x14ac:dyDescent="0.2">
      <c r="A7" s="1">
        <f t="shared" ref="A7:A18" si="5">$A6+1</f>
        <v>3</v>
      </c>
      <c r="B7" s="5">
        <f t="shared" ref="B7:B18" si="6">ROUND(COS($A7),3)</f>
        <v>-0.99</v>
      </c>
      <c r="C7" s="5">
        <f t="shared" si="0"/>
        <v>3.95</v>
      </c>
      <c r="D7" s="5">
        <f t="shared" si="1"/>
        <v>1.5309999999999999</v>
      </c>
      <c r="E7" s="5">
        <f t="shared" si="2"/>
        <v>-1.524</v>
      </c>
      <c r="F7">
        <f t="shared" si="3"/>
        <v>0.41971417961678242</v>
      </c>
      <c r="G7" s="5">
        <f t="shared" si="4"/>
        <v>0.42</v>
      </c>
      <c r="I7" s="10" t="s">
        <v>11</v>
      </c>
      <c r="K7" s="6"/>
    </row>
    <row r="8" spans="1:11" x14ac:dyDescent="0.2">
      <c r="A8" s="1">
        <f t="shared" si="5"/>
        <v>4</v>
      </c>
      <c r="B8" s="5">
        <f t="shared" si="6"/>
        <v>-0.65400000000000003</v>
      </c>
      <c r="C8" s="5">
        <f t="shared" si="0"/>
        <v>5.66</v>
      </c>
      <c r="D8" s="5">
        <f t="shared" si="1"/>
        <v>1.222</v>
      </c>
      <c r="E8" s="5">
        <f t="shared" si="2"/>
        <v>-0.76700000000000002</v>
      </c>
      <c r="F8">
        <f t="shared" si="3"/>
        <v>8.3230095106011408</v>
      </c>
      <c r="G8" s="5">
        <f t="shared" si="4"/>
        <v>8.32</v>
      </c>
      <c r="I8" t="s">
        <v>10</v>
      </c>
      <c r="K8" s="6"/>
    </row>
    <row r="9" spans="1:11" x14ac:dyDescent="0.2">
      <c r="A9" s="1">
        <f t="shared" si="5"/>
        <v>5</v>
      </c>
      <c r="B9" s="5">
        <f t="shared" si="6"/>
        <v>0.28399999999999997</v>
      </c>
      <c r="C9" s="5">
        <f t="shared" si="0"/>
        <v>7.48</v>
      </c>
      <c r="D9" s="5">
        <f t="shared" si="1"/>
        <v>1.0409999999999999</v>
      </c>
      <c r="E9" s="5">
        <f t="shared" si="2"/>
        <v>0.29199999999999998</v>
      </c>
      <c r="F9">
        <f t="shared" si="3"/>
        <v>14.597607163259202</v>
      </c>
      <c r="G9" s="5">
        <f t="shared" si="4"/>
        <v>14.6</v>
      </c>
      <c r="I9" s="11">
        <v>4</v>
      </c>
      <c r="K9" s="6"/>
    </row>
    <row r="10" spans="1:11" x14ac:dyDescent="0.2">
      <c r="A10" s="1">
        <f t="shared" si="5"/>
        <v>6</v>
      </c>
      <c r="B10" s="5">
        <f t="shared" si="6"/>
        <v>0.96</v>
      </c>
      <c r="C10" s="5">
        <f t="shared" si="0"/>
        <v>9.39</v>
      </c>
      <c r="D10" s="5">
        <f t="shared" si="1"/>
        <v>1.4970000000000001</v>
      </c>
      <c r="E10" s="5">
        <f t="shared" si="2"/>
        <v>1.4279999999999999</v>
      </c>
      <c r="F10">
        <f t="shared" si="3"/>
        <v>14.508242189263671</v>
      </c>
      <c r="G10" s="5">
        <f t="shared" si="4"/>
        <v>14.51</v>
      </c>
      <c r="I10" s="11">
        <v>1</v>
      </c>
      <c r="K10" s="6"/>
    </row>
    <row r="11" spans="1:11" x14ac:dyDescent="0.2">
      <c r="A11" s="1">
        <f t="shared" si="5"/>
        <v>7</v>
      </c>
      <c r="B11" s="5">
        <f t="shared" si="6"/>
        <v>0.754</v>
      </c>
      <c r="C11" s="5">
        <f t="shared" si="0"/>
        <v>11.39</v>
      </c>
      <c r="D11" s="5">
        <f t="shared" si="1"/>
        <v>1.298</v>
      </c>
      <c r="E11" s="5">
        <f t="shared" si="2"/>
        <v>0.93899999999999995</v>
      </c>
      <c r="F11">
        <f t="shared" si="3"/>
        <v>19.005556103745562</v>
      </c>
      <c r="G11" s="5">
        <f t="shared" si="4"/>
        <v>19.010000000000002</v>
      </c>
      <c r="I11" s="11">
        <v>6</v>
      </c>
      <c r="K11" s="6"/>
    </row>
    <row r="12" spans="1:11" x14ac:dyDescent="0.2">
      <c r="A12" s="1">
        <f t="shared" si="5"/>
        <v>8</v>
      </c>
      <c r="B12" s="5">
        <f t="shared" si="6"/>
        <v>-0.14599999999999999</v>
      </c>
      <c r="C12" s="5">
        <f t="shared" si="0"/>
        <v>13.45</v>
      </c>
      <c r="D12" s="5">
        <f t="shared" si="1"/>
        <v>1.0109999999999999</v>
      </c>
      <c r="E12" s="5">
        <f t="shared" si="2"/>
        <v>-0.14699999999999999</v>
      </c>
      <c r="F12">
        <f t="shared" si="3"/>
        <v>18.866577839351702</v>
      </c>
      <c r="G12" s="5">
        <f t="shared" si="4"/>
        <v>18.87</v>
      </c>
      <c r="K12" s="6"/>
    </row>
    <row r="13" spans="1:11" x14ac:dyDescent="0.2">
      <c r="A13" s="1">
        <f t="shared" si="5"/>
        <v>9</v>
      </c>
      <c r="B13" s="5">
        <f t="shared" si="6"/>
        <v>-0.91100000000000003</v>
      </c>
      <c r="C13" s="5">
        <f t="shared" si="0"/>
        <v>15.59</v>
      </c>
      <c r="D13" s="5">
        <f t="shared" si="1"/>
        <v>1.444</v>
      </c>
      <c r="E13" s="5">
        <f t="shared" si="2"/>
        <v>-1.2889999999999999</v>
      </c>
      <c r="F13">
        <f t="shared" si="3"/>
        <v>14.355298734611321</v>
      </c>
      <c r="G13" s="5">
        <f t="shared" si="4"/>
        <v>14.36</v>
      </c>
      <c r="K13" s="6"/>
    </row>
    <row r="14" spans="1:11" x14ac:dyDescent="0.2">
      <c r="A14" s="1">
        <f t="shared" si="5"/>
        <v>10</v>
      </c>
      <c r="B14" s="5">
        <f t="shared" si="6"/>
        <v>-0.83899999999999997</v>
      </c>
      <c r="C14" s="5">
        <f t="shared" si="0"/>
        <v>17.78</v>
      </c>
      <c r="D14" s="5">
        <f t="shared" si="1"/>
        <v>1.373</v>
      </c>
      <c r="E14" s="5">
        <f t="shared" si="2"/>
        <v>-1.113</v>
      </c>
      <c r="F14">
        <f t="shared" si="3"/>
        <v>18.064968826769991</v>
      </c>
      <c r="G14" s="5">
        <f t="shared" si="4"/>
        <v>18.059999999999999</v>
      </c>
      <c r="K14" s="6"/>
    </row>
    <row r="15" spans="1:11" x14ac:dyDescent="0.2">
      <c r="A15" s="1">
        <f t="shared" si="5"/>
        <v>11</v>
      </c>
      <c r="B15" s="5">
        <f t="shared" si="6"/>
        <v>4.0000000000000001E-3</v>
      </c>
      <c r="C15" s="5">
        <f t="shared" si="0"/>
        <v>20.03</v>
      </c>
      <c r="D15" s="5">
        <f t="shared" si="1"/>
        <v>1</v>
      </c>
      <c r="E15" s="5">
        <f t="shared" si="2"/>
        <v>4.0000000000000001E-3</v>
      </c>
      <c r="F15">
        <f t="shared" si="3"/>
        <v>26.045952000063998</v>
      </c>
      <c r="G15" s="5">
        <f t="shared" si="4"/>
        <v>26.05</v>
      </c>
      <c r="K15" s="6"/>
    </row>
    <row r="16" spans="1:11" x14ac:dyDescent="0.2">
      <c r="A16" s="1">
        <f t="shared" si="5"/>
        <v>12</v>
      </c>
      <c r="B16" s="5">
        <f t="shared" si="6"/>
        <v>0.84399999999999997</v>
      </c>
      <c r="C16" s="5">
        <f t="shared" si="0"/>
        <v>22.33</v>
      </c>
      <c r="D16" s="5">
        <f t="shared" si="1"/>
        <v>1.3779999999999999</v>
      </c>
      <c r="E16" s="5">
        <f t="shared" si="2"/>
        <v>1.125</v>
      </c>
      <c r="F16">
        <f t="shared" si="3"/>
        <v>29.270967440891372</v>
      </c>
      <c r="G16" s="5">
        <f t="shared" si="4"/>
        <v>29.27</v>
      </c>
      <c r="K16" s="6"/>
    </row>
    <row r="17" spans="1:11" x14ac:dyDescent="0.2">
      <c r="A17" s="1">
        <f t="shared" si="5"/>
        <v>13</v>
      </c>
      <c r="B17" s="5">
        <f t="shared" si="6"/>
        <v>0.90700000000000003</v>
      </c>
      <c r="C17" s="5">
        <f t="shared" si="0"/>
        <v>24.68</v>
      </c>
      <c r="D17" s="5">
        <f t="shared" si="1"/>
        <v>1.44</v>
      </c>
      <c r="E17" s="5">
        <f t="shared" si="2"/>
        <v>1.278</v>
      </c>
      <c r="F17">
        <f t="shared" si="3"/>
        <v>30.801768959812382</v>
      </c>
      <c r="G17" s="5">
        <f t="shared" si="4"/>
        <v>30.8</v>
      </c>
      <c r="K17" s="6"/>
    </row>
    <row r="18" spans="1:11" x14ac:dyDescent="0.2">
      <c r="A18" s="1">
        <f t="shared" si="5"/>
        <v>14</v>
      </c>
      <c r="B18" s="5">
        <f t="shared" si="6"/>
        <v>0.13700000000000001</v>
      </c>
      <c r="C18" s="5">
        <f t="shared" si="0"/>
        <v>27.08</v>
      </c>
      <c r="D18" s="5">
        <f t="shared" si="1"/>
        <v>1.0089999999999999</v>
      </c>
      <c r="E18" s="5">
        <f t="shared" si="2"/>
        <v>0.13800000000000001</v>
      </c>
      <c r="F18">
        <f t="shared" si="3"/>
        <v>33.624445238445738</v>
      </c>
      <c r="G18" s="5">
        <f t="shared" si="4"/>
        <v>33.619999999999997</v>
      </c>
      <c r="K18" s="6"/>
    </row>
    <row r="19" spans="1:1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8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6</xdr:col>
                <xdr:colOff>476250</xdr:colOff>
                <xdr:row>0</xdr:row>
                <xdr:rowOff>0</xdr:rowOff>
              </from>
              <to>
                <xdr:col>9</xdr:col>
                <xdr:colOff>266700</xdr:colOff>
                <xdr:row>1</xdr:row>
                <xdr:rowOff>66675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29"/>
  <sheetViews>
    <sheetView zoomScaleNormal="100" workbookViewId="0"/>
  </sheetViews>
  <sheetFormatPr defaultRowHeight="12.75" x14ac:dyDescent="0.2"/>
  <sheetData>
    <row r="1" spans="1:11" ht="13.5" x14ac:dyDescent="0.25">
      <c r="A1" s="9">
        <v>42427</v>
      </c>
      <c r="C1" s="4" t="s">
        <v>13</v>
      </c>
      <c r="K1" s="6"/>
    </row>
    <row r="2" spans="1:11" ht="13.5" x14ac:dyDescent="0.25">
      <c r="A2" s="9"/>
      <c r="C2" s="4"/>
      <c r="K2" s="6"/>
    </row>
    <row r="3" spans="1:11" ht="13.5" x14ac:dyDescent="0.25">
      <c r="A3" s="9"/>
      <c r="B3" s="15" t="s">
        <v>19</v>
      </c>
      <c r="C3" s="4" t="s">
        <v>20</v>
      </c>
      <c r="K3" s="6"/>
    </row>
    <row r="4" spans="1:11" x14ac:dyDescent="0.2">
      <c r="B4" s="12" t="s">
        <v>15</v>
      </c>
      <c r="C4" s="13">
        <v>0.1</v>
      </c>
      <c r="D4" s="13">
        <v>4</v>
      </c>
      <c r="E4" s="13">
        <v>-2</v>
      </c>
      <c r="F4" s="13">
        <v>0.2</v>
      </c>
      <c r="K4" s="6"/>
    </row>
    <row r="5" spans="1:11" x14ac:dyDescent="0.2">
      <c r="E5" s="16" t="s">
        <v>21</v>
      </c>
      <c r="F5" s="17"/>
      <c r="K5" s="6"/>
    </row>
    <row r="6" spans="1:11" ht="15" thickBot="1" x14ac:dyDescent="0.3">
      <c r="A6" s="2" t="s">
        <v>0</v>
      </c>
      <c r="B6" s="2" t="s">
        <v>14</v>
      </c>
      <c r="C6" s="2" t="s">
        <v>6</v>
      </c>
      <c r="D6" s="3" t="s">
        <v>12</v>
      </c>
      <c r="E6" s="3" t="s">
        <v>18</v>
      </c>
      <c r="F6" s="3" t="s">
        <v>17</v>
      </c>
      <c r="H6">
        <v>22</v>
      </c>
      <c r="I6" t="s">
        <v>7</v>
      </c>
      <c r="K6" s="6"/>
    </row>
    <row r="7" spans="1:11" ht="13.5" thickTop="1" x14ac:dyDescent="0.2">
      <c r="A7" s="1">
        <v>1</v>
      </c>
      <c r="B7" s="5">
        <f t="shared" ref="B7:B28" si="0">ROUND(COS($A7),3)</f>
        <v>0.54</v>
      </c>
      <c r="C7" s="14">
        <f t="shared" ref="C7:C28" si="1">$C$4+$D$4*B7+$E$4*B7^2+$F$4*B7^3</f>
        <v>1.7082928000000002</v>
      </c>
      <c r="D7" s="5">
        <f t="shared" ref="D7:D28" si="2">ROUND($C7,2)</f>
        <v>1.71</v>
      </c>
      <c r="E7" s="1">
        <v>-1</v>
      </c>
      <c r="F7" s="1">
        <v>-6.1</v>
      </c>
      <c r="H7">
        <v>1</v>
      </c>
      <c r="I7" t="s">
        <v>16</v>
      </c>
      <c r="K7" s="6"/>
    </row>
    <row r="8" spans="1:11" x14ac:dyDescent="0.2">
      <c r="A8" s="1">
        <f t="shared" ref="A8:A28" si="3">$A7+1</f>
        <v>2</v>
      </c>
      <c r="B8" s="5">
        <f t="shared" si="0"/>
        <v>-0.41599999999999998</v>
      </c>
      <c r="C8" s="14">
        <f t="shared" si="1"/>
        <v>-1.9245102591999999</v>
      </c>
      <c r="D8" s="5">
        <f t="shared" si="2"/>
        <v>-1.92</v>
      </c>
      <c r="E8" s="1">
        <v>-0.99</v>
      </c>
      <c r="F8" s="1">
        <v>-6.01</v>
      </c>
      <c r="H8">
        <v>4</v>
      </c>
      <c r="I8" t="s">
        <v>9</v>
      </c>
      <c r="K8" s="6"/>
    </row>
    <row r="9" spans="1:11" x14ac:dyDescent="0.2">
      <c r="A9" s="1">
        <f t="shared" si="3"/>
        <v>3</v>
      </c>
      <c r="B9" s="5">
        <f t="shared" si="0"/>
        <v>-0.99</v>
      </c>
      <c r="C9" s="14">
        <f t="shared" si="1"/>
        <v>-6.0142597999999996</v>
      </c>
      <c r="D9" s="5">
        <f t="shared" si="2"/>
        <v>-6.01</v>
      </c>
      <c r="E9" s="1">
        <v>-0.95799999999999996</v>
      </c>
      <c r="F9" s="1">
        <v>-5.74</v>
      </c>
      <c r="K9" s="6"/>
    </row>
    <row r="10" spans="1:11" x14ac:dyDescent="0.2">
      <c r="A10" s="1">
        <f t="shared" si="3"/>
        <v>4</v>
      </c>
      <c r="B10" s="5">
        <f t="shared" si="0"/>
        <v>-0.65400000000000003</v>
      </c>
      <c r="C10" s="14">
        <f t="shared" si="1"/>
        <v>-3.4273772527999999</v>
      </c>
      <c r="D10" s="5">
        <f t="shared" si="2"/>
        <v>-3.43</v>
      </c>
      <c r="E10" s="1">
        <v>-0.91100000000000003</v>
      </c>
      <c r="F10" s="1">
        <v>-5.36</v>
      </c>
      <c r="K10" s="6"/>
    </row>
    <row r="11" spans="1:11" x14ac:dyDescent="0.2">
      <c r="A11" s="1">
        <f t="shared" si="3"/>
        <v>5</v>
      </c>
      <c r="B11" s="5">
        <f t="shared" si="0"/>
        <v>0.28399999999999997</v>
      </c>
      <c r="C11" s="14">
        <f t="shared" si="1"/>
        <v>1.0792692608000001</v>
      </c>
      <c r="D11" s="5">
        <f t="shared" si="2"/>
        <v>1.08</v>
      </c>
      <c r="E11" s="1">
        <v>-0.83899999999999997</v>
      </c>
      <c r="F11" s="1">
        <v>-4.78</v>
      </c>
      <c r="K11" s="6"/>
    </row>
    <row r="12" spans="1:11" x14ac:dyDescent="0.2">
      <c r="A12" s="1">
        <f t="shared" si="3"/>
        <v>6</v>
      </c>
      <c r="B12" s="5">
        <f t="shared" si="0"/>
        <v>0.96</v>
      </c>
      <c r="C12" s="14">
        <f t="shared" si="1"/>
        <v>2.2737471999999999</v>
      </c>
      <c r="D12" s="5">
        <f t="shared" si="2"/>
        <v>2.27</v>
      </c>
      <c r="E12" s="1">
        <v>-0.76</v>
      </c>
      <c r="F12" s="1">
        <v>-4.18</v>
      </c>
      <c r="K12" s="6"/>
    </row>
    <row r="13" spans="1:11" x14ac:dyDescent="0.2">
      <c r="A13" s="1">
        <f t="shared" si="3"/>
        <v>7</v>
      </c>
      <c r="B13" s="5">
        <f t="shared" si="0"/>
        <v>0.754</v>
      </c>
      <c r="C13" s="14">
        <f t="shared" si="1"/>
        <v>2.0647002128</v>
      </c>
      <c r="D13" s="5">
        <f t="shared" si="2"/>
        <v>2.06</v>
      </c>
      <c r="E13" s="1">
        <v>-0.65400000000000003</v>
      </c>
      <c r="F13" s="1">
        <v>-3.43</v>
      </c>
      <c r="K13" s="6"/>
    </row>
    <row r="14" spans="1:11" x14ac:dyDescent="0.2">
      <c r="A14" s="1">
        <f t="shared" si="3"/>
        <v>8</v>
      </c>
      <c r="B14" s="5">
        <f t="shared" si="0"/>
        <v>-0.14599999999999999</v>
      </c>
      <c r="C14" s="14">
        <f t="shared" si="1"/>
        <v>-0.52725442720000004</v>
      </c>
      <c r="D14" s="5">
        <f t="shared" si="2"/>
        <v>-0.53</v>
      </c>
      <c r="E14" s="1">
        <v>-0.54800000000000004</v>
      </c>
      <c r="F14" s="1">
        <v>-2.73</v>
      </c>
      <c r="K14" s="6"/>
    </row>
    <row r="15" spans="1:11" x14ac:dyDescent="0.2">
      <c r="A15" s="1">
        <f t="shared" si="3"/>
        <v>9</v>
      </c>
      <c r="B15" s="5">
        <f t="shared" si="0"/>
        <v>-0.91100000000000003</v>
      </c>
      <c r="C15" s="14">
        <f t="shared" si="1"/>
        <v>-5.3550536062000003</v>
      </c>
      <c r="D15" s="5">
        <f t="shared" si="2"/>
        <v>-5.36</v>
      </c>
      <c r="E15" s="1">
        <v>-0.41599999999999998</v>
      </c>
      <c r="F15" s="1">
        <v>-1.92</v>
      </c>
      <c r="K15" s="6"/>
    </row>
    <row r="16" spans="1:11" x14ac:dyDescent="0.2">
      <c r="A16" s="1">
        <f t="shared" si="3"/>
        <v>10</v>
      </c>
      <c r="B16" s="5">
        <f t="shared" si="0"/>
        <v>-0.83899999999999997</v>
      </c>
      <c r="C16" s="14">
        <f t="shared" si="1"/>
        <v>-4.7819599437999996</v>
      </c>
      <c r="D16" s="5">
        <f t="shared" si="2"/>
        <v>-4.78</v>
      </c>
      <c r="E16" s="1">
        <v>-0.27500000000000002</v>
      </c>
      <c r="F16" s="1">
        <v>-1.1599999999999999</v>
      </c>
      <c r="K16" s="6"/>
    </row>
    <row r="17" spans="1:11" x14ac:dyDescent="0.2">
      <c r="A17" s="1">
        <f t="shared" si="3"/>
        <v>11</v>
      </c>
      <c r="B17" s="5">
        <f t="shared" si="0"/>
        <v>4.0000000000000001E-3</v>
      </c>
      <c r="C17" s="14">
        <f t="shared" si="1"/>
        <v>0.11596801280000001</v>
      </c>
      <c r="D17" s="5">
        <f t="shared" si="2"/>
        <v>0.12</v>
      </c>
      <c r="E17" s="1">
        <v>-0.14599999999999999</v>
      </c>
      <c r="F17" s="1">
        <v>-0.53</v>
      </c>
      <c r="K17" s="6"/>
    </row>
    <row r="18" spans="1:11" x14ac:dyDescent="0.2">
      <c r="A18" s="1">
        <f t="shared" si="3"/>
        <v>12</v>
      </c>
      <c r="B18" s="5">
        <f t="shared" si="0"/>
        <v>0.84399999999999997</v>
      </c>
      <c r="C18" s="14">
        <f t="shared" si="1"/>
        <v>2.1715703168</v>
      </c>
      <c r="D18" s="5">
        <f t="shared" si="2"/>
        <v>2.17</v>
      </c>
      <c r="E18" s="1">
        <v>4.0000000000000001E-3</v>
      </c>
      <c r="F18" s="1">
        <v>0.12</v>
      </c>
      <c r="K18" s="6"/>
    </row>
    <row r="19" spans="1:11" x14ac:dyDescent="0.2">
      <c r="A19" s="1">
        <f t="shared" si="3"/>
        <v>13</v>
      </c>
      <c r="B19" s="5">
        <f t="shared" si="0"/>
        <v>0.90700000000000003</v>
      </c>
      <c r="C19" s="14">
        <f t="shared" si="1"/>
        <v>2.2319305286000004</v>
      </c>
      <c r="D19" s="5">
        <f t="shared" si="2"/>
        <v>2.23</v>
      </c>
      <c r="E19" s="1">
        <v>0.13700000000000001</v>
      </c>
      <c r="F19" s="1">
        <v>0.61</v>
      </c>
      <c r="K19" s="6"/>
    </row>
    <row r="20" spans="1:11" x14ac:dyDescent="0.2">
      <c r="A20" s="1">
        <f t="shared" si="3"/>
        <v>14</v>
      </c>
      <c r="B20" s="5">
        <f t="shared" si="0"/>
        <v>0.13700000000000001</v>
      </c>
      <c r="C20" s="14">
        <f t="shared" si="1"/>
        <v>0.61097627060000004</v>
      </c>
      <c r="D20" s="5">
        <f t="shared" si="2"/>
        <v>0.61</v>
      </c>
      <c r="E20" s="1">
        <v>0.28399999999999997</v>
      </c>
      <c r="F20" s="1">
        <v>1.08</v>
      </c>
      <c r="K20" s="6"/>
    </row>
    <row r="21" spans="1:11" x14ac:dyDescent="0.2">
      <c r="A21" s="1">
        <f t="shared" si="3"/>
        <v>15</v>
      </c>
      <c r="B21" s="5">
        <f t="shared" si="0"/>
        <v>-0.76</v>
      </c>
      <c r="C21" s="14">
        <f t="shared" si="1"/>
        <v>-4.1829952000000006</v>
      </c>
      <c r="D21" s="5">
        <f t="shared" si="2"/>
        <v>-4.18</v>
      </c>
      <c r="E21" s="1">
        <v>0.40799999999999997</v>
      </c>
      <c r="F21" s="1">
        <v>1.41</v>
      </c>
      <c r="K21" s="6"/>
    </row>
    <row r="22" spans="1:11" x14ac:dyDescent="0.2">
      <c r="A22" s="1">
        <f t="shared" si="3"/>
        <v>16</v>
      </c>
      <c r="B22" s="5">
        <f t="shared" si="0"/>
        <v>-0.95799999999999996</v>
      </c>
      <c r="C22" s="14">
        <f t="shared" si="1"/>
        <v>-5.7433715823999991</v>
      </c>
      <c r="D22" s="5">
        <f t="shared" si="2"/>
        <v>-5.74</v>
      </c>
      <c r="E22" s="1">
        <v>0.54</v>
      </c>
      <c r="F22" s="1">
        <v>1.71</v>
      </c>
      <c r="K22" s="6"/>
    </row>
    <row r="23" spans="1:11" x14ac:dyDescent="0.2">
      <c r="A23" s="1">
        <f t="shared" si="3"/>
        <v>17</v>
      </c>
      <c r="B23" s="5">
        <f t="shared" si="0"/>
        <v>-0.27500000000000002</v>
      </c>
      <c r="C23" s="14">
        <f t="shared" si="1"/>
        <v>-1.1554093750000001</v>
      </c>
      <c r="D23" s="5">
        <f t="shared" si="2"/>
        <v>-1.1599999999999999</v>
      </c>
      <c r="E23" s="1">
        <v>0.66</v>
      </c>
      <c r="F23" s="1">
        <v>1.93</v>
      </c>
      <c r="K23" s="6"/>
    </row>
    <row r="24" spans="1:11" x14ac:dyDescent="0.2">
      <c r="A24" s="1">
        <f t="shared" si="3"/>
        <v>18</v>
      </c>
      <c r="B24" s="5">
        <f t="shared" si="0"/>
        <v>0.66</v>
      </c>
      <c r="C24" s="14">
        <f t="shared" si="1"/>
        <v>1.9262992000000003</v>
      </c>
      <c r="D24" s="5">
        <f t="shared" si="2"/>
        <v>1.93</v>
      </c>
      <c r="E24" s="1">
        <v>0.754</v>
      </c>
      <c r="F24" s="1">
        <v>2.06</v>
      </c>
      <c r="K24" s="6"/>
    </row>
    <row r="25" spans="1:11" x14ac:dyDescent="0.2">
      <c r="A25" s="1">
        <f t="shared" si="3"/>
        <v>19</v>
      </c>
      <c r="B25" s="5">
        <f t="shared" si="0"/>
        <v>0.98899999999999999</v>
      </c>
      <c r="C25" s="14">
        <f t="shared" si="1"/>
        <v>2.2932303338</v>
      </c>
      <c r="D25" s="5">
        <f t="shared" si="2"/>
        <v>2.29</v>
      </c>
      <c r="E25" s="1">
        <v>0.84399999999999997</v>
      </c>
      <c r="F25" s="1">
        <v>2.17</v>
      </c>
      <c r="K25" s="6"/>
    </row>
    <row r="26" spans="1:11" x14ac:dyDescent="0.2">
      <c r="A26" s="1">
        <f t="shared" si="3"/>
        <v>20</v>
      </c>
      <c r="B26" s="5">
        <f t="shared" si="0"/>
        <v>0.40799999999999997</v>
      </c>
      <c r="C26" s="14">
        <f t="shared" si="1"/>
        <v>1.4126554624000001</v>
      </c>
      <c r="D26" s="5">
        <f t="shared" si="2"/>
        <v>1.41</v>
      </c>
      <c r="E26" s="1">
        <v>0.90700000000000003</v>
      </c>
      <c r="F26" s="1">
        <v>2.23</v>
      </c>
      <c r="K26" s="6"/>
    </row>
    <row r="27" spans="1:11" x14ac:dyDescent="0.2">
      <c r="A27" s="1">
        <f t="shared" si="3"/>
        <v>21</v>
      </c>
      <c r="B27" s="5">
        <f t="shared" si="0"/>
        <v>-0.54800000000000004</v>
      </c>
      <c r="C27" s="14">
        <f t="shared" si="1"/>
        <v>-2.7255213184000002</v>
      </c>
      <c r="D27" s="5">
        <f t="shared" si="2"/>
        <v>-2.73</v>
      </c>
      <c r="E27" s="1">
        <v>0.96</v>
      </c>
      <c r="F27" s="1">
        <v>2.27</v>
      </c>
      <c r="K27" s="6"/>
    </row>
    <row r="28" spans="1:11" x14ac:dyDescent="0.2">
      <c r="A28" s="1">
        <f t="shared" si="3"/>
        <v>22</v>
      </c>
      <c r="B28" s="5">
        <f t="shared" si="0"/>
        <v>-1</v>
      </c>
      <c r="C28" s="14">
        <f t="shared" si="1"/>
        <v>-6.1000000000000005</v>
      </c>
      <c r="D28" s="5">
        <f t="shared" si="2"/>
        <v>-6.1</v>
      </c>
      <c r="E28" s="1">
        <v>0.98899999999999999</v>
      </c>
      <c r="F28" s="1">
        <v>2.29</v>
      </c>
      <c r="K28" s="6"/>
    </row>
    <row r="29" spans="1:1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8"/>
    </row>
  </sheetData>
  <sortState ref="E5:F26">
    <sortCondition ref="E5:E26"/>
  </sortState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050" r:id="rId4">
          <objectPr defaultSize="0" autoPict="0" r:id="rId5">
            <anchor moveWithCells="1" sizeWithCells="1">
              <from>
                <xdr:col>9</xdr:col>
                <xdr:colOff>9525</xdr:colOff>
                <xdr:row>0</xdr:row>
                <xdr:rowOff>0</xdr:rowOff>
              </from>
              <to>
                <xdr:col>10</xdr:col>
                <xdr:colOff>276225</xdr:colOff>
                <xdr:row>2</xdr:row>
                <xdr:rowOff>85725</xdr:rowOff>
              </to>
            </anchor>
          </objectPr>
        </oleObject>
      </mc:Choice>
      <mc:Fallback>
        <oleObject progId="Equation.3" shapeId="205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Normal="100" workbookViewId="0"/>
  </sheetViews>
  <sheetFormatPr defaultRowHeight="12.75" x14ac:dyDescent="0.2"/>
  <sheetData>
    <row r="1" spans="1:13" ht="13.5" x14ac:dyDescent="0.25">
      <c r="A1" s="18">
        <v>42425</v>
      </c>
      <c r="C1" s="4" t="s">
        <v>22</v>
      </c>
      <c r="M1" s="6"/>
    </row>
    <row r="2" spans="1:13" ht="13.5" x14ac:dyDescent="0.25">
      <c r="A2" s="19" t="s">
        <v>23</v>
      </c>
      <c r="M2" s="6"/>
    </row>
    <row r="3" spans="1:13" x14ac:dyDescent="0.2">
      <c r="M3" s="6"/>
    </row>
    <row r="4" spans="1:13" ht="15.75" x14ac:dyDescent="0.3">
      <c r="E4" s="12" t="s">
        <v>27</v>
      </c>
      <c r="F4" s="23">
        <v>-2478.73</v>
      </c>
      <c r="G4" s="23">
        <v>1506.06</v>
      </c>
      <c r="H4" s="24">
        <v>0.92</v>
      </c>
      <c r="M4" s="6"/>
    </row>
    <row r="5" spans="1:13" ht="13.5" thickBot="1" x14ac:dyDescent="0.25">
      <c r="A5" s="20" t="s">
        <v>24</v>
      </c>
      <c r="B5" s="21" t="s">
        <v>25</v>
      </c>
      <c r="D5" s="20" t="s">
        <v>26</v>
      </c>
      <c r="M5" s="6"/>
    </row>
    <row r="6" spans="1:13" ht="13.5" thickTop="1" x14ac:dyDescent="0.2">
      <c r="A6" s="22">
        <v>5.0000000000000001E-3</v>
      </c>
      <c r="B6" s="1">
        <v>8.1999999999999993</v>
      </c>
      <c r="D6">
        <f t="shared" ref="D6:D13" si="0">$F$4*A6^2+$G$4*A6+$H$4</f>
        <v>8.3883317500000008</v>
      </c>
      <c r="M6" s="6"/>
    </row>
    <row r="7" spans="1:13" x14ac:dyDescent="0.2">
      <c r="A7" s="22">
        <v>0.01</v>
      </c>
      <c r="B7" s="1">
        <v>16</v>
      </c>
      <c r="D7">
        <f t="shared" si="0"/>
        <v>15.732726999999999</v>
      </c>
      <c r="M7" s="6"/>
    </row>
    <row r="8" spans="1:13" x14ac:dyDescent="0.2">
      <c r="A8" s="22">
        <v>0.02</v>
      </c>
      <c r="B8" s="1">
        <v>30.2</v>
      </c>
      <c r="D8">
        <f t="shared" si="0"/>
        <v>30.049707999999999</v>
      </c>
      <c r="M8" s="6"/>
    </row>
    <row r="9" spans="1:13" x14ac:dyDescent="0.2">
      <c r="A9" s="22">
        <v>0.05</v>
      </c>
      <c r="B9" s="1">
        <v>70.099999999999994</v>
      </c>
      <c r="D9">
        <f t="shared" si="0"/>
        <v>70.026174999999995</v>
      </c>
      <c r="M9" s="6"/>
    </row>
    <row r="10" spans="1:13" x14ac:dyDescent="0.2">
      <c r="A10" s="22">
        <v>0.1</v>
      </c>
      <c r="B10" s="1">
        <v>126</v>
      </c>
      <c r="D10">
        <f t="shared" si="0"/>
        <v>126.73869999999999</v>
      </c>
      <c r="M10" s="6"/>
    </row>
    <row r="11" spans="1:13" x14ac:dyDescent="0.2">
      <c r="A11" s="22">
        <v>0.15</v>
      </c>
      <c r="B11" s="1">
        <v>171</v>
      </c>
      <c r="D11">
        <f t="shared" si="0"/>
        <v>171.05757499999999</v>
      </c>
      <c r="M11" s="6"/>
    </row>
    <row r="12" spans="1:13" x14ac:dyDescent="0.2">
      <c r="A12" s="22">
        <v>0.2</v>
      </c>
      <c r="B12" s="1">
        <v>204</v>
      </c>
      <c r="D12">
        <f t="shared" si="0"/>
        <v>202.98279999999997</v>
      </c>
      <c r="M12" s="6"/>
    </row>
    <row r="13" spans="1:13" x14ac:dyDescent="0.2">
      <c r="A13" s="22">
        <v>0.25</v>
      </c>
      <c r="B13" s="1">
        <v>222</v>
      </c>
      <c r="D13">
        <f t="shared" si="0"/>
        <v>222.51437499999997</v>
      </c>
      <c r="M13" s="6"/>
    </row>
    <row r="14" spans="1:13" x14ac:dyDescent="0.2">
      <c r="M14" s="6"/>
    </row>
    <row r="15" spans="1:13" x14ac:dyDescent="0.2">
      <c r="M15" s="6"/>
    </row>
    <row r="16" spans="1:13" x14ac:dyDescent="0.2">
      <c r="M16" s="6"/>
    </row>
    <row r="17" spans="1:13" x14ac:dyDescent="0.2">
      <c r="M17" s="6"/>
    </row>
    <row r="18" spans="1:13" x14ac:dyDescent="0.2">
      <c r="M18" s="6"/>
    </row>
    <row r="19" spans="1:13" x14ac:dyDescent="0.2">
      <c r="M19" s="6"/>
    </row>
    <row r="20" spans="1:13" x14ac:dyDescent="0.2">
      <c r="M20" s="6"/>
    </row>
    <row r="21" spans="1:13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8"/>
    </row>
  </sheetData>
  <hyperlinks>
    <hyperlink ref="A2" r:id="rId1"/>
  </hyperlinks>
  <pageMargins left="0.25" right="0.25" top="0.5" bottom="0.5" header="0.3" footer="0.3"/>
  <pageSetup paperSize="9" orientation="portrait" horizontalDpi="2400" verticalDpi="24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particular</vt:lpstr>
      <vt:lpstr>polynomial</vt:lpstr>
      <vt:lpstr>NaCl</vt:lpstr>
    </vt:vector>
  </TitlesOfParts>
  <Company>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 Casquilho</cp:lastModifiedBy>
  <cp:lastPrinted>2016-03-25T00:54:07Z</cp:lastPrinted>
  <dcterms:created xsi:type="dcterms:W3CDTF">2016-02-27T18:33:50Z</dcterms:created>
  <dcterms:modified xsi:type="dcterms:W3CDTF">2016-03-26T04:10:45Z</dcterms:modified>
</cp:coreProperties>
</file>