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1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<sst xmlns="http://schemas.openxmlformats.org/spreadsheetml/2006/main" count="34" uniqueCount="21">
  <si>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Average</t>
  </si>
  <si>
    <t>Stdev</t>
  </si>
  <si>
    <t>Num. digits</t>
  </si>
  <si>
    <t>x</t>
  </si>
  <si>
    <r>
      <t>x</t>
    </r>
    <r>
      <rPr>
        <vertAlign val="superscript"/>
        <sz val="10"/>
        <rFont val="Times New Roman"/>
        <family val="1"/>
      </rPr>
      <t>2</t>
    </r>
  </si>
  <si>
    <t>Sum</t>
  </si>
  <si>
    <r>
      <t>(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x</t>
    </r>
    <r>
      <rPr>
        <vertAlign val="superscript"/>
        <sz val="10"/>
        <rFont val="Times New Roman"/>
        <family val="1"/>
      </rPr>
      <t>bar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2</t>
    </r>
  </si>
  <si>
    <r>
      <t>x</t>
    </r>
    <r>
      <rPr>
        <sz val="10"/>
        <rFont val="Times New Roman"/>
        <family val="1"/>
      </rPr>
      <t xml:space="preserve"> -</t>
    </r>
    <r>
      <rPr>
        <i/>
        <sz val="10"/>
        <rFont val="Times New Roman"/>
        <family val="1"/>
      </rPr>
      <t xml:space="preserve"> x</t>
    </r>
    <r>
      <rPr>
        <vertAlign val="superscript"/>
        <sz val="10"/>
        <rFont val="Times New Roman"/>
        <family val="1"/>
      </rPr>
      <t>bar</t>
    </r>
  </si>
  <si>
    <t>05Nov2008</t>
  </si>
  <si>
    <r>
      <t xml:space="preserve">Danger in </t>
    </r>
    <r>
      <rPr>
        <b/>
        <i/>
        <sz val="10"/>
        <rFont val="Arial Narrow"/>
        <family val="2"/>
      </rPr>
      <t>s</t>
    </r>
  </si>
  <si>
    <r>
      <t>s</t>
    </r>
    <r>
      <rPr>
        <sz val="10"/>
        <rFont val="Times New Roman"/>
        <family val="1"/>
      </rPr>
      <t xml:space="preserve"> =</t>
    </r>
  </si>
  <si>
    <r>
      <t>n</t>
    </r>
    <r>
      <rPr>
        <sz val="10"/>
        <rFont val="Times New Roman"/>
        <family val="1"/>
      </rPr>
      <t xml:space="preserve"> =</t>
    </r>
  </si>
  <si>
    <t>By definit.</t>
  </si>
  <si>
    <t>By differ.s</t>
  </si>
  <si>
    <t>Try 2 or 1 !!</t>
  </si>
  <si>
    <t>Try 2 or 1</t>
  </si>
  <si>
    <r>
      <rPr>
        <sz val="10"/>
        <rFont val="Times New Roman"/>
        <family val="1"/>
      </rPr>
      <t>=</t>
    </r>
    <r>
      <rPr>
        <i/>
        <sz val="10"/>
        <rFont val="Times New Roman"/>
        <family val="1"/>
      </rPr>
      <t xml:space="preserve"> x</t>
    </r>
    <r>
      <rPr>
        <vertAlign val="superscript"/>
        <sz val="10"/>
        <rFont val="Times New Roman"/>
        <family val="1"/>
      </rPr>
      <t>bar</t>
    </r>
  </si>
  <si>
    <r>
      <rPr>
        <i/>
        <sz val="10"/>
        <rFont val="Arial Narrow"/>
        <family val="2"/>
      </rPr>
      <t>n</t>
    </r>
    <r>
      <rPr>
        <sz val="10"/>
        <rFont val="Arial Narrow"/>
        <family val="0"/>
      </rPr>
      <t xml:space="preserve"> . Average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0"/>
      </rPr>
      <t xml:space="preserve"> =</t>
    </r>
  </si>
  <si>
    <r>
      <rPr>
        <sz val="10"/>
        <rFont val="Symbol"/>
        <family val="1"/>
      </rPr>
      <t>S</t>
    </r>
    <r>
      <rPr>
        <i/>
        <sz val="10"/>
        <rFont val="Arial Narrow"/>
        <family val="2"/>
      </rPr>
      <t>x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- above =</t>
    </r>
  </si>
  <si>
    <t>Rounded :</t>
  </si>
  <si>
    <r>
      <rPr>
        <b/>
        <sz val="10"/>
        <rFont val="Symbol"/>
        <family val="1"/>
      </rPr>
      <t>¬</t>
    </r>
    <r>
      <rPr>
        <sz val="10"/>
        <rFont val="Arial Narrow"/>
        <family val="2"/>
      </rPr>
      <t xml:space="preserve"> Danger !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</si>
</sst>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i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name val="Symbol"/>
      <family val="1"/>
    </font>
    <font>
      <b/>
      <sz val="10"/>
      <name val="Symbol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 quotePrefix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4" borderId="0" xfId="0" applyNumberFormat="1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35" borderId="0" xfId="0" applyFill="1" applyAlignment="1">
      <alignment horizontal="center"/>
    </xf>
    <xf numFmtId="0" fontId="4" fillId="0" borderId="0" xfId="0" applyFont="1" applyAlignment="1" quotePrefix="1">
      <alignment horizontal="left"/>
    </xf>
    <xf numFmtId="0" fontId="8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4" fontId="7" fillId="0" borderId="0" xfId="0" applyNumberFormat="1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3" ht="13.5">
      <c r="A1" s="7" t="s">
        <v>8</v>
      </c>
      <c r="B1" s="8"/>
      <c r="C1" s="9" t="s">
        <v>9</v>
      </c>
    </row>
    <row r="2" spans="1:6" ht="13.5">
      <c r="A2" s="7"/>
      <c r="B2" s="8"/>
      <c r="C2" s="9"/>
      <c r="E2" s="1" t="s">
        <v>12</v>
      </c>
      <c r="F2" t="s">
        <v>13</v>
      </c>
    </row>
    <row r="3" spans="1:5" ht="13.5">
      <c r="A3" s="7"/>
      <c r="B3" s="8"/>
      <c r="C3" s="9"/>
      <c r="E3" s="1"/>
    </row>
    <row r="4" spans="1:6" ht="12.75">
      <c r="A4" s="10" t="s">
        <v>11</v>
      </c>
      <c r="B4" s="11">
        <f>COUNT(B7:B100)</f>
        <v>10</v>
      </c>
      <c r="C4" s="9"/>
      <c r="D4" s="10" t="s">
        <v>10</v>
      </c>
      <c r="E4">
        <f>SQRT(E5/($B$4-1))</f>
        <v>0.10643725329455325</v>
      </c>
      <c r="F4">
        <f>SQRT((C5-$B$4*I7^2)/($B$4-1))</f>
        <v>0.1064372532945533</v>
      </c>
    </row>
    <row r="5" spans="1:9" ht="12.75">
      <c r="A5" s="14" t="s">
        <v>5</v>
      </c>
      <c r="B5" s="2">
        <f>SUM(B7:B16)</f>
        <v>1.8199999999999998</v>
      </c>
      <c r="C5" s="3">
        <f>SUM(C7:C16)</f>
        <v>0.43320000000000003</v>
      </c>
      <c r="D5" s="13">
        <f>SUM(D7:D16)</f>
        <v>4.163336342344337E-17</v>
      </c>
      <c r="E5" s="3">
        <f>SUM(E7:E16)</f>
        <v>0.10196</v>
      </c>
      <c r="I5" t="s">
        <v>2</v>
      </c>
    </row>
    <row r="6" spans="2:10" ht="15.75">
      <c r="B6" s="5" t="s">
        <v>3</v>
      </c>
      <c r="C6" s="5" t="s">
        <v>4</v>
      </c>
      <c r="D6" s="5" t="s">
        <v>7</v>
      </c>
      <c r="E6" s="6" t="s">
        <v>6</v>
      </c>
      <c r="F6" s="6"/>
      <c r="I6" s="4">
        <v>3</v>
      </c>
      <c r="J6" s="15" t="s">
        <v>15</v>
      </c>
    </row>
    <row r="7" spans="1:9" ht="12.75">
      <c r="A7">
        <v>0.429128823523927</v>
      </c>
      <c r="B7" s="2">
        <f>ROUND(A7,2)</f>
        <v>0.43</v>
      </c>
      <c r="C7" s="3">
        <f>B7^2</f>
        <v>0.18489999999999998</v>
      </c>
      <c r="D7" s="3">
        <f>B7-$I$7</f>
        <v>0.248</v>
      </c>
      <c r="E7" s="3">
        <f>D7^2</f>
        <v>0.061503999999999996</v>
      </c>
      <c r="F7" s="3"/>
      <c r="G7" t="s">
        <v>0</v>
      </c>
      <c r="H7" s="3">
        <f>AVERAGE(B7:B16)</f>
        <v>0.182</v>
      </c>
      <c r="I7" s="1">
        <f>ROUND(H7,I6)</f>
        <v>0.182</v>
      </c>
    </row>
    <row r="8" spans="1:8" ht="12.75">
      <c r="A8">
        <v>0.2514095095206228</v>
      </c>
      <c r="B8" s="2">
        <f aca="true" t="shared" si="0" ref="B8:B16">ROUND(A8,2)</f>
        <v>0.25</v>
      </c>
      <c r="C8" s="3">
        <f aca="true" t="shared" si="1" ref="C8:C16">B8^2</f>
        <v>0.0625</v>
      </c>
      <c r="D8" s="3">
        <f aca="true" t="shared" si="2" ref="D8:D16">B8-$I$7</f>
        <v>0.068</v>
      </c>
      <c r="E8" s="3">
        <f aca="true" t="shared" si="3" ref="E8:E16">D8^2</f>
        <v>0.0046240000000000005</v>
      </c>
      <c r="F8" s="3"/>
      <c r="G8" t="s">
        <v>1</v>
      </c>
      <c r="H8" s="4">
        <f>STDEV(B7:B16)</f>
        <v>0.10643725329455332</v>
      </c>
    </row>
    <row r="9" spans="1:6" ht="12.75">
      <c r="A9">
        <v>0.06168110640085911</v>
      </c>
      <c r="B9" s="2">
        <f t="shared" si="0"/>
        <v>0.06</v>
      </c>
      <c r="C9" s="3">
        <f t="shared" si="1"/>
        <v>0.0036</v>
      </c>
      <c r="D9" s="3">
        <f t="shared" si="2"/>
        <v>-0.122</v>
      </c>
      <c r="E9" s="3">
        <f t="shared" si="3"/>
        <v>0.014884</v>
      </c>
      <c r="F9" s="3"/>
    </row>
    <row r="10" spans="1:6" ht="12.75">
      <c r="A10">
        <v>0.242498466211292</v>
      </c>
      <c r="B10" s="2">
        <f t="shared" si="0"/>
        <v>0.24</v>
      </c>
      <c r="C10" s="3">
        <f t="shared" si="1"/>
        <v>0.0576</v>
      </c>
      <c r="D10" s="3">
        <f t="shared" si="2"/>
        <v>0.057999999999999996</v>
      </c>
      <c r="E10" s="3">
        <f t="shared" si="3"/>
        <v>0.0033639999999999994</v>
      </c>
      <c r="F10" s="3"/>
    </row>
    <row r="11" spans="1:6" ht="12.75">
      <c r="A11">
        <v>0.12565634077611776</v>
      </c>
      <c r="B11" s="2">
        <f t="shared" si="0"/>
        <v>0.13</v>
      </c>
      <c r="C11" s="3">
        <f t="shared" si="1"/>
        <v>0.016900000000000002</v>
      </c>
      <c r="D11" s="3">
        <f t="shared" si="2"/>
        <v>-0.05199999999999999</v>
      </c>
      <c r="E11" s="3">
        <f t="shared" si="3"/>
        <v>0.002703999999999999</v>
      </c>
      <c r="F11" s="3"/>
    </row>
    <row r="12" spans="1:6" ht="12.75">
      <c r="A12">
        <v>0.11690000780102228</v>
      </c>
      <c r="B12" s="2">
        <f t="shared" si="0"/>
        <v>0.12</v>
      </c>
      <c r="C12" s="3">
        <f t="shared" si="1"/>
        <v>0.0144</v>
      </c>
      <c r="D12" s="3">
        <f t="shared" si="2"/>
        <v>-0.062</v>
      </c>
      <c r="E12" s="3">
        <f t="shared" si="3"/>
        <v>0.0038439999999999998</v>
      </c>
      <c r="F12" s="3"/>
    </row>
    <row r="13" spans="1:6" ht="12.75">
      <c r="A13">
        <v>0.08409151563742</v>
      </c>
      <c r="B13" s="2">
        <f t="shared" si="0"/>
        <v>0.08</v>
      </c>
      <c r="C13" s="3">
        <f t="shared" si="1"/>
        <v>0.0064</v>
      </c>
      <c r="D13" s="3">
        <f t="shared" si="2"/>
        <v>-0.102</v>
      </c>
      <c r="E13" s="3">
        <f t="shared" si="3"/>
        <v>0.010403999999999998</v>
      </c>
      <c r="F13" s="3"/>
    </row>
    <row r="14" spans="1:6" ht="12.75">
      <c r="A14">
        <v>0.183239104909517</v>
      </c>
      <c r="B14" s="2">
        <f t="shared" si="0"/>
        <v>0.18</v>
      </c>
      <c r="C14" s="3">
        <f t="shared" si="1"/>
        <v>0.0324</v>
      </c>
      <c r="D14" s="3">
        <f t="shared" si="2"/>
        <v>-0.0020000000000000018</v>
      </c>
      <c r="E14" s="3">
        <f t="shared" si="3"/>
        <v>4.0000000000000074E-06</v>
      </c>
      <c r="F14" s="3"/>
    </row>
    <row r="15" spans="1:6" ht="12.75">
      <c r="A15">
        <v>0.1637583245056895</v>
      </c>
      <c r="B15" s="2">
        <f t="shared" si="0"/>
        <v>0.16</v>
      </c>
      <c r="C15" s="3">
        <f t="shared" si="1"/>
        <v>0.0256</v>
      </c>
      <c r="D15" s="3">
        <f t="shared" si="2"/>
        <v>-0.021999999999999992</v>
      </c>
      <c r="E15" s="3">
        <f t="shared" si="3"/>
        <v>0.0004839999999999996</v>
      </c>
      <c r="F15" s="3"/>
    </row>
    <row r="16" spans="1:6" ht="12.75">
      <c r="A16">
        <v>0.16651413783278635</v>
      </c>
      <c r="B16" s="2">
        <f t="shared" si="0"/>
        <v>0.17</v>
      </c>
      <c r="C16" s="3">
        <f t="shared" si="1"/>
        <v>0.028900000000000006</v>
      </c>
      <c r="D16" s="3">
        <f t="shared" si="2"/>
        <v>-0.011999999999999983</v>
      </c>
      <c r="E16" s="3">
        <f t="shared" si="3"/>
        <v>0.0001439999999999996</v>
      </c>
      <c r="F16" s="3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/>
  <printOptions/>
  <pageMargins left="0.75" right="0.75" top="1" bottom="1" header="0.5" footer="0.5"/>
  <pageSetup horizontalDpi="600" verticalDpi="600" orientation="portrait" paperSize="9" r:id="rId4"/>
  <legacyDrawing r:id="rId3"/>
  <oleObjects>
    <oleObject progId="Equation.3" shapeId="924975" r:id="rId1"/>
    <oleObject progId="Equation.3" shapeId="92745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0" max="10" width="10.16015625" style="0" bestFit="1" customWidth="1"/>
  </cols>
  <sheetData>
    <row r="1" spans="1:3" ht="13.5">
      <c r="A1" s="27">
        <v>39757</v>
      </c>
      <c r="B1" s="8"/>
      <c r="C1" s="9" t="s">
        <v>9</v>
      </c>
    </row>
    <row r="2" spans="1:6" ht="13.5">
      <c r="A2" s="7"/>
      <c r="B2" s="8"/>
      <c r="C2" s="9"/>
      <c r="E2" s="1" t="s">
        <v>12</v>
      </c>
      <c r="F2" t="s">
        <v>13</v>
      </c>
    </row>
    <row r="3" spans="1:6" ht="13.5">
      <c r="A3" s="7"/>
      <c r="B3" s="8"/>
      <c r="C3" s="9"/>
      <c r="E3" s="22">
        <f>E5/($B$4-1)</f>
        <v>0.48249999999998255</v>
      </c>
      <c r="F3" s="22">
        <f>(C5-$B$4*J7^2)/($B$4-1)</f>
        <v>0.48249999998370185</v>
      </c>
    </row>
    <row r="4" spans="1:7" ht="12.75">
      <c r="A4" s="10" t="s">
        <v>11</v>
      </c>
      <c r="B4" s="19">
        <f>COUNT(B7:B97)</f>
        <v>4</v>
      </c>
      <c r="C4" s="9"/>
      <c r="D4" s="10" t="s">
        <v>10</v>
      </c>
      <c r="E4" s="23">
        <f>SQRT(E3)</f>
        <v>0.6946221994724777</v>
      </c>
      <c r="F4" s="24">
        <f>SQRT((C5-$B$4*J7^2)/($B$4-1))</f>
        <v>0.6946221994607585</v>
      </c>
      <c r="G4" s="26" t="s">
        <v>20</v>
      </c>
    </row>
    <row r="5" spans="1:10" ht="12.75">
      <c r="A5" s="14" t="s">
        <v>5</v>
      </c>
      <c r="B5" s="20">
        <f>SUM(B7:B13)</f>
        <v>1399.5</v>
      </c>
      <c r="C5" s="3">
        <f>SUM(C7:C13)</f>
        <v>489651.50999999995</v>
      </c>
      <c r="D5" s="13">
        <f>SUM(D7:D13)</f>
        <v>0</v>
      </c>
      <c r="E5" s="3">
        <f>SUM(E7:E13)</f>
        <v>1.4474999999999476</v>
      </c>
      <c r="J5" t="s">
        <v>2</v>
      </c>
    </row>
    <row r="6" spans="2:11" ht="15.75">
      <c r="B6" s="5" t="s">
        <v>3</v>
      </c>
      <c r="C6" s="5" t="s">
        <v>4</v>
      </c>
      <c r="D6" s="5" t="s">
        <v>7</v>
      </c>
      <c r="E6" s="6" t="s">
        <v>6</v>
      </c>
      <c r="F6" s="6"/>
      <c r="J6" s="4">
        <v>3</v>
      </c>
      <c r="K6" s="15" t="s">
        <v>14</v>
      </c>
    </row>
    <row r="7" spans="2:11" ht="15.75">
      <c r="B7" s="16">
        <v>350.7</v>
      </c>
      <c r="C7" s="3">
        <f>B7^2</f>
        <v>122990.48999999999</v>
      </c>
      <c r="D7" s="3">
        <f>B7-$J$7</f>
        <v>0.8249999999999886</v>
      </c>
      <c r="E7" s="3">
        <f>D7^2</f>
        <v>0.6806249999999813</v>
      </c>
      <c r="F7" s="3"/>
      <c r="G7" s="9" t="s">
        <v>0</v>
      </c>
      <c r="H7" s="3">
        <f>AVERAGE(B7:B13)</f>
        <v>349.875</v>
      </c>
      <c r="I7" s="11" t="s">
        <v>19</v>
      </c>
      <c r="J7" s="18">
        <f>ROUND(H7,J6)</f>
        <v>349.875</v>
      </c>
      <c r="K7" s="17" t="s">
        <v>16</v>
      </c>
    </row>
    <row r="8" spans="2:8" ht="12.75">
      <c r="B8" s="16">
        <v>349.3</v>
      </c>
      <c r="C8" s="3">
        <f>B8^2</f>
        <v>122010.49</v>
      </c>
      <c r="D8" s="3">
        <f>B8-$J$7</f>
        <v>-0.5749999999999886</v>
      </c>
      <c r="E8" s="3">
        <f>D8^2</f>
        <v>0.3306249999999869</v>
      </c>
      <c r="F8" s="3"/>
      <c r="G8" s="9" t="s">
        <v>1</v>
      </c>
      <c r="H8" s="4">
        <f>STDEV(B7:B97)</f>
        <v>0.6946221994724777</v>
      </c>
    </row>
    <row r="9" spans="2:6" ht="12.75">
      <c r="B9" s="16">
        <v>349.3</v>
      </c>
      <c r="C9" s="3">
        <f>B9^2</f>
        <v>122010.49</v>
      </c>
      <c r="D9" s="3">
        <f>B9-$J$7</f>
        <v>-0.5749999999999886</v>
      </c>
      <c r="E9" s="3">
        <f>D9^2</f>
        <v>0.3306249999999869</v>
      </c>
      <c r="F9" s="3"/>
    </row>
    <row r="10" spans="2:8" ht="15">
      <c r="B10" s="16">
        <v>350.2</v>
      </c>
      <c r="C10" s="3">
        <f>B10^2</f>
        <v>122640.04</v>
      </c>
      <c r="D10" s="3">
        <f>B10-$J$7</f>
        <v>0.32499999999998863</v>
      </c>
      <c r="E10" s="3">
        <f>D10^2</f>
        <v>0.10562499999999261</v>
      </c>
      <c r="F10" s="3"/>
      <c r="G10" s="25" t="s">
        <v>17</v>
      </c>
      <c r="H10">
        <f>$B$4*$H$7^2</f>
        <v>489650.0625</v>
      </c>
    </row>
    <row r="11" spans="2:8" ht="15">
      <c r="B11" s="2"/>
      <c r="C11" s="3"/>
      <c r="D11" s="3"/>
      <c r="E11" s="3"/>
      <c r="F11" s="3"/>
      <c r="G11" s="25" t="s">
        <v>18</v>
      </c>
      <c r="H11" s="21">
        <f>C5-H10</f>
        <v>1.4474999999511056</v>
      </c>
    </row>
    <row r="12" spans="2:6" ht="12.75">
      <c r="B12" s="2"/>
      <c r="C12" s="3"/>
      <c r="D12" s="3"/>
      <c r="E12" s="3"/>
      <c r="F12" s="3"/>
    </row>
    <row r="13" spans="2:6" ht="12.75">
      <c r="B13" s="2"/>
      <c r="C13" s="3"/>
      <c r="D13" s="3"/>
      <c r="E13" s="3"/>
      <c r="F13" s="3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</sheetData>
  <sheetProtection/>
  <printOptions/>
  <pageMargins left="0.5" right="0.5" top="0.5" bottom="0.5" header="0.5" footer="0.5"/>
  <pageSetup horizontalDpi="600" verticalDpi="600" orientation="portrait" paperSize="9" r:id="rId4"/>
  <legacyDrawing r:id="rId3"/>
  <oleObjects>
    <oleObject progId="Equation.3" shapeId="203276" r:id="rId1"/>
    <oleObject progId="Equation.3" shapeId="2032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Miguel Casquilho</cp:lastModifiedBy>
  <cp:lastPrinted>2008-11-12T01:19:43Z</cp:lastPrinted>
  <dcterms:created xsi:type="dcterms:W3CDTF">2008-11-12T00:50:48Z</dcterms:created>
  <dcterms:modified xsi:type="dcterms:W3CDTF">2013-11-17T16:57:39Z</dcterms:modified>
  <cp:category/>
  <cp:version/>
  <cp:contentType/>
  <cp:contentStatus/>
</cp:coreProperties>
</file>