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zador\Desktop\"/>
    </mc:Choice>
  </mc:AlternateContent>
  <bookViews>
    <workbookView xWindow="120" yWindow="150" windowWidth="11790" windowHeight="5955"/>
  </bookViews>
  <sheets>
    <sheet name="calc" sheetId="1" r:id="rId1"/>
  </sheets>
  <calcPr calcId="152511"/>
</workbook>
</file>

<file path=xl/calcChain.xml><?xml version="1.0" encoding="utf-8"?>
<calcChain xmlns="http://schemas.openxmlformats.org/spreadsheetml/2006/main">
  <c r="C40" i="1" l="1"/>
  <c r="I35" i="1"/>
  <c r="G36" i="1" s="1"/>
  <c r="C37" i="1"/>
  <c r="C30" i="1"/>
  <c r="J29" i="1" s="1"/>
  <c r="F30" i="1"/>
  <c r="J32" i="1"/>
  <c r="I24" i="1"/>
  <c r="E25" i="1" s="1"/>
  <c r="I21" i="1"/>
  <c r="J20" i="1"/>
  <c r="D21" i="1"/>
  <c r="D23" i="1" s="1"/>
  <c r="D22" i="1"/>
  <c r="G15" i="1"/>
  <c r="K15" i="1" s="1"/>
  <c r="J16" i="1"/>
  <c r="E5" i="1"/>
  <c r="E10" i="1"/>
  <c r="C6" i="1"/>
  <c r="D8" i="1" s="1"/>
  <c r="L23" i="1" l="1"/>
  <c r="K34" i="1"/>
  <c r="D31" i="1"/>
  <c r="D32" i="1" s="1"/>
  <c r="H28" i="1"/>
  <c r="D26" i="1"/>
  <c r="D38" i="1"/>
  <c r="I18" i="1"/>
  <c r="D17" i="1"/>
  <c r="C18" i="1" s="1"/>
  <c r="C19" i="1" s="1"/>
  <c r="L17" i="1"/>
  <c r="K33" i="1"/>
  <c r="F11" i="1"/>
  <c r="I37" i="1"/>
  <c r="I39" i="1"/>
  <c r="I40" i="1" s="1"/>
  <c r="F6" i="1"/>
  <c r="F7" i="1" s="1"/>
  <c r="I25" i="1" l="1"/>
  <c r="D27" i="1"/>
</calcChain>
</file>

<file path=xl/sharedStrings.xml><?xml version="1.0" encoding="utf-8"?>
<sst xmlns="http://schemas.openxmlformats.org/spreadsheetml/2006/main" count="193" uniqueCount="62">
  <si>
    <t>23.3</t>
  </si>
  <si>
    <t>Poisson</t>
  </si>
  <si>
    <r>
      <t>h</t>
    </r>
    <r>
      <rPr>
        <vertAlign val="superscript"/>
        <sz val="10"/>
        <color indexed="8"/>
        <rFont val="Arial Narrow"/>
        <family val="2"/>
      </rPr>
      <t>-1</t>
    </r>
  </si>
  <si>
    <r>
      <rPr>
        <i/>
        <sz val="10"/>
        <color indexed="8"/>
        <rFont val="Symbol"/>
        <family val="1"/>
        <charset val="2"/>
      </rPr>
      <t>m</t>
    </r>
    <r>
      <rPr>
        <sz val="10"/>
        <color indexed="8"/>
        <rFont val="Times New Roman"/>
        <family val="1"/>
      </rPr>
      <t xml:space="preserve"> =</t>
    </r>
  </si>
  <si>
    <t>FIFO</t>
  </si>
  <si>
    <t>Exponential</t>
  </si>
  <si>
    <r>
      <rPr>
        <i/>
        <sz val="10"/>
        <color indexed="8"/>
        <rFont val="Symbol"/>
        <family val="1"/>
        <charset val="2"/>
      </rPr>
      <t>a</t>
    </r>
    <r>
      <rPr>
        <sz val="10"/>
        <color indexed="8"/>
        <rFont val="Times New Roman"/>
        <family val="1"/>
      </rPr>
      <t xml:space="preserve"> =</t>
    </r>
  </si>
  <si>
    <t>min</t>
  </si>
  <si>
    <t>Apr'2012</t>
  </si>
  <si>
    <t>a)</t>
  </si>
  <si>
    <r>
      <t>1/</t>
    </r>
    <r>
      <rPr>
        <i/>
        <sz val="10"/>
        <color indexed="8"/>
        <rFont val="Symbol"/>
        <family val="1"/>
        <charset val="2"/>
      </rPr>
      <t>m</t>
    </r>
    <r>
      <rPr>
        <sz val="10"/>
        <color indexed="8"/>
        <rFont val="Times New Roman"/>
        <family val="1"/>
      </rPr>
      <t xml:space="preserve"> =</t>
    </r>
  </si>
  <si>
    <r>
      <rPr>
        <i/>
        <sz val="10"/>
        <color indexed="8"/>
        <rFont val="Symbol"/>
        <family val="1"/>
        <charset val="2"/>
      </rPr>
      <t>y</t>
    </r>
    <r>
      <rPr>
        <sz val="10"/>
        <color indexed="8"/>
        <rFont val="Times New Roman"/>
        <family val="1"/>
      </rPr>
      <t xml:space="preserve"> = </t>
    </r>
    <r>
      <rPr>
        <i/>
        <sz val="10"/>
        <color indexed="8"/>
        <rFont val="Symbol"/>
        <family val="1"/>
        <charset val="2"/>
      </rPr>
      <t>a</t>
    </r>
    <r>
      <rPr>
        <sz val="10"/>
        <color indexed="8"/>
        <rFont val="Times New Roman"/>
        <family val="1"/>
      </rPr>
      <t xml:space="preserve"> / </t>
    </r>
    <r>
      <rPr>
        <i/>
        <sz val="10"/>
        <color indexed="8"/>
        <rFont val="Symbol"/>
        <family val="1"/>
        <charset val="2"/>
      </rPr>
      <t>m</t>
    </r>
    <r>
      <rPr>
        <sz val="10"/>
        <color indexed="8"/>
        <rFont val="Times New Roman"/>
        <family val="1"/>
      </rPr>
      <t xml:space="preserve"> =</t>
    </r>
  </si>
  <si>
    <r>
      <rPr>
        <i/>
        <sz val="10"/>
        <color indexed="8"/>
        <rFont val="Times New Roman"/>
        <family val="1"/>
      </rPr>
      <t>L</t>
    </r>
    <r>
      <rPr>
        <sz val="10"/>
        <color indexed="8"/>
        <rFont val="Times New Roman"/>
        <family val="1"/>
      </rPr>
      <t xml:space="preserve"> = </t>
    </r>
    <r>
      <rPr>
        <i/>
        <sz val="10"/>
        <color indexed="8"/>
        <rFont val="Symbol"/>
        <family val="1"/>
        <charset val="2"/>
      </rPr>
      <t>y</t>
    </r>
    <r>
      <rPr>
        <sz val="10"/>
        <color indexed="8"/>
        <rFont val="Times New Roman"/>
        <family val="1"/>
      </rPr>
      <t xml:space="preserve"> / (1 - </t>
    </r>
    <r>
      <rPr>
        <i/>
        <sz val="10"/>
        <color indexed="8"/>
        <rFont val="Symbol"/>
        <family val="1"/>
        <charset val="2"/>
      </rPr>
      <t>y</t>
    </r>
    <r>
      <rPr>
        <sz val="10"/>
        <color indexed="8"/>
        <rFont val="Times New Roman"/>
        <family val="1"/>
      </rPr>
      <t>)</t>
    </r>
  </si>
  <si>
    <r>
      <rPr>
        <i/>
        <sz val="10"/>
        <color indexed="8"/>
        <rFont val="Times New Roman"/>
        <family val="1"/>
      </rPr>
      <t>L</t>
    </r>
    <r>
      <rPr>
        <sz val="10"/>
        <color indexed="8"/>
        <rFont val="Times New Roman"/>
        <family val="1"/>
      </rPr>
      <t xml:space="preserve"> = </t>
    </r>
    <r>
      <rPr>
        <i/>
        <sz val="10"/>
        <color indexed="8"/>
        <rFont val="Symbol"/>
        <family val="1"/>
        <charset val="2"/>
      </rPr>
      <t>y</t>
    </r>
    <r>
      <rPr>
        <sz val="10"/>
        <color indexed="8"/>
        <rFont val="Times New Roman"/>
        <family val="1"/>
      </rPr>
      <t xml:space="preserve"> / (1 - </t>
    </r>
    <r>
      <rPr>
        <i/>
        <sz val="10"/>
        <color indexed="8"/>
        <rFont val="Symbol"/>
        <family val="1"/>
        <charset val="2"/>
      </rPr>
      <t>y</t>
    </r>
    <r>
      <rPr>
        <sz val="10"/>
        <color indexed="8"/>
        <rFont val="Times New Roman"/>
        <family val="1"/>
      </rPr>
      <t>) =</t>
    </r>
  </si>
  <si>
    <t>customers</t>
  </si>
  <si>
    <t>b)</t>
  </si>
  <si>
    <t>h</t>
  </si>
  <si>
    <r>
      <rPr>
        <i/>
        <sz val="10"/>
        <color indexed="8"/>
        <rFont val="Times New Roman"/>
        <family val="1"/>
      </rPr>
      <t>W</t>
    </r>
    <r>
      <rPr>
        <sz val="10"/>
        <color indexed="8"/>
        <rFont val="Times New Roman"/>
        <family val="1"/>
      </rPr>
      <t xml:space="preserve"> = </t>
    </r>
    <r>
      <rPr>
        <i/>
        <sz val="10"/>
        <color indexed="8"/>
        <rFont val="Times New Roman"/>
        <family val="1"/>
      </rPr>
      <t>L</t>
    </r>
    <r>
      <rPr>
        <sz val="10"/>
        <color indexed="8"/>
        <rFont val="Times New Roman"/>
        <family val="1"/>
      </rPr>
      <t xml:space="preserve"> / </t>
    </r>
    <r>
      <rPr>
        <i/>
        <sz val="10"/>
        <color indexed="8"/>
        <rFont val="Symbol"/>
        <family val="1"/>
        <charset val="2"/>
      </rPr>
      <t>a</t>
    </r>
  </si>
  <si>
    <r>
      <rPr>
        <i/>
        <sz val="10"/>
        <color indexed="8"/>
        <rFont val="Times New Roman"/>
        <family val="1"/>
      </rPr>
      <t>W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=</t>
    </r>
  </si>
  <si>
    <t>c)</t>
  </si>
  <si>
    <r>
      <rPr>
        <i/>
        <sz val="10"/>
        <color indexed="8"/>
        <rFont val="Times New Roman"/>
        <family val="1"/>
      </rPr>
      <t>p</t>
    </r>
    <r>
      <rPr>
        <vertAlign val="subscript"/>
        <sz val="10"/>
        <color indexed="8"/>
        <rFont val="Times New Roman"/>
        <family val="1"/>
      </rPr>
      <t>0</t>
    </r>
    <r>
      <rPr>
        <sz val="10"/>
        <color indexed="8"/>
        <rFont val="Times New Roman"/>
        <family val="1"/>
      </rPr>
      <t xml:space="preserve"> = 1 - </t>
    </r>
    <r>
      <rPr>
        <i/>
        <sz val="10"/>
        <color indexed="8"/>
        <rFont val="Symbol"/>
        <family val="1"/>
        <charset val="2"/>
      </rPr>
      <t>y</t>
    </r>
    <r>
      <rPr>
        <sz val="10"/>
        <color indexed="8"/>
        <rFont val="Times New Roman"/>
        <family val="1"/>
      </rPr>
      <t xml:space="preserve"> =</t>
    </r>
  </si>
  <si>
    <t>d)</t>
  </si>
  <si>
    <r>
      <rPr>
        <i/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 xml:space="preserve"> =</t>
    </r>
  </si>
  <si>
    <r>
      <t>Pr(</t>
    </r>
    <r>
      <rPr>
        <i/>
        <sz val="10"/>
        <color indexed="8"/>
        <rFont val="Times New Roman"/>
        <family val="1"/>
      </rPr>
      <t>W</t>
    </r>
    <r>
      <rPr>
        <vertAlign val="subscript"/>
        <sz val="10"/>
        <color indexed="8"/>
        <rFont val="Times New Roman"/>
        <family val="1"/>
      </rPr>
      <t>q</t>
    </r>
    <r>
      <rPr>
        <sz val="10"/>
        <color indexed="8"/>
        <rFont val="Times New Roman"/>
        <family val="1"/>
      </rPr>
      <t xml:space="preserve"> &gt; </t>
    </r>
    <r>
      <rPr>
        <i/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 xml:space="preserve">) = </t>
    </r>
    <r>
      <rPr>
        <i/>
        <sz val="10"/>
        <color indexed="8"/>
        <rFont val="Symbol"/>
        <family val="1"/>
        <charset val="2"/>
      </rPr>
      <t>y</t>
    </r>
    <r>
      <rPr>
        <sz val="10"/>
        <color indexed="8"/>
        <rFont val="Times New Roman"/>
        <family val="1"/>
      </rPr>
      <t xml:space="preserve"> Pr(</t>
    </r>
    <r>
      <rPr>
        <i/>
        <sz val="10"/>
        <color indexed="8"/>
        <rFont val="Times New Roman"/>
        <family val="1"/>
      </rPr>
      <t>W</t>
    </r>
    <r>
      <rPr>
        <sz val="10"/>
        <color indexed="8"/>
        <rFont val="Times New Roman"/>
        <family val="1"/>
      </rPr>
      <t xml:space="preserve"> &gt; </t>
    </r>
    <r>
      <rPr>
        <i/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 xml:space="preserve">) = </t>
    </r>
    <r>
      <rPr>
        <i/>
        <sz val="10"/>
        <color indexed="8"/>
        <rFont val="Symbol"/>
        <family val="1"/>
        <charset val="2"/>
      </rPr>
      <t>y</t>
    </r>
    <r>
      <rPr>
        <sz val="10"/>
        <color indexed="8"/>
        <rFont val="Times New Roman"/>
        <family val="1"/>
      </rPr>
      <t xml:space="preserve"> exp[-</t>
    </r>
    <r>
      <rPr>
        <i/>
        <sz val="10"/>
        <color indexed="8"/>
        <rFont val="Symbol"/>
        <family val="1"/>
        <charset val="2"/>
      </rPr>
      <t>m</t>
    </r>
    <r>
      <rPr>
        <sz val="10"/>
        <color indexed="8"/>
        <rFont val="Times New Roman"/>
        <family val="1"/>
      </rPr>
      <t>(1-</t>
    </r>
    <r>
      <rPr>
        <i/>
        <sz val="10"/>
        <color indexed="8"/>
        <rFont val="Symbol"/>
        <family val="1"/>
        <charset val="2"/>
      </rPr>
      <t>y</t>
    </r>
    <r>
      <rPr>
        <sz val="10"/>
        <color indexed="8"/>
        <rFont val="Times New Roman"/>
        <family val="1"/>
      </rPr>
      <t>)</t>
    </r>
    <r>
      <rPr>
        <i/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]</t>
    </r>
  </si>
  <si>
    <r>
      <t>Pr(</t>
    </r>
    <r>
      <rPr>
        <i/>
        <sz val="10"/>
        <color indexed="8"/>
        <rFont val="Times New Roman"/>
        <family val="1"/>
      </rPr>
      <t>W</t>
    </r>
    <r>
      <rPr>
        <vertAlign val="subscript"/>
        <sz val="10"/>
        <color indexed="8"/>
        <rFont val="Times New Roman"/>
        <family val="1"/>
      </rPr>
      <t>q</t>
    </r>
    <r>
      <rPr>
        <sz val="10"/>
        <color indexed="8"/>
        <rFont val="Times New Roman"/>
        <family val="1"/>
      </rPr>
      <t xml:space="preserve"> &gt; </t>
    </r>
    <r>
      <rPr>
        <i/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) =</t>
    </r>
  </si>
  <si>
    <t>min =</t>
  </si>
  <si>
    <t>23.14</t>
  </si>
  <si>
    <r>
      <rPr>
        <i/>
        <sz val="10"/>
        <color indexed="8"/>
        <rFont val="Times New Roman"/>
        <family val="1"/>
      </rPr>
      <t>W</t>
    </r>
    <r>
      <rPr>
        <vertAlign val="subscript"/>
        <sz val="10"/>
        <color indexed="8"/>
        <rFont val="Times New Roman"/>
        <family val="1"/>
      </rPr>
      <t>q</t>
    </r>
    <r>
      <rPr>
        <sz val="10"/>
        <color indexed="8"/>
        <rFont val="Times New Roman"/>
        <family val="1"/>
      </rPr>
      <t xml:space="preserve"> = </t>
    </r>
    <r>
      <rPr>
        <i/>
        <sz val="10"/>
        <color indexed="8"/>
        <rFont val="Times New Roman"/>
        <family val="1"/>
      </rPr>
      <t>L</t>
    </r>
    <r>
      <rPr>
        <vertAlign val="subscript"/>
        <sz val="10"/>
        <color indexed="8"/>
        <rFont val="Times New Roman"/>
        <family val="1"/>
      </rPr>
      <t>q</t>
    </r>
    <r>
      <rPr>
        <sz val="10"/>
        <color indexed="8"/>
        <rFont val="Times New Roman"/>
        <family val="1"/>
      </rPr>
      <t xml:space="preserve"> / </t>
    </r>
    <r>
      <rPr>
        <i/>
        <sz val="10"/>
        <color indexed="8"/>
        <rFont val="Symbol"/>
        <family val="1"/>
        <charset val="2"/>
      </rPr>
      <t>a</t>
    </r>
  </si>
  <si>
    <r>
      <rPr>
        <i/>
        <sz val="10"/>
        <color indexed="8"/>
        <rFont val="Times New Roman"/>
        <family val="1"/>
      </rPr>
      <t>W</t>
    </r>
    <r>
      <rPr>
        <vertAlign val="subscript"/>
        <sz val="10"/>
        <color indexed="8"/>
        <rFont val="Times New Roman"/>
        <family val="1"/>
      </rPr>
      <t>q</t>
    </r>
    <r>
      <rPr>
        <sz val="10"/>
        <color indexed="8"/>
        <rFont val="Times New Roman"/>
        <family val="1"/>
      </rPr>
      <t xml:space="preserve"> =</t>
    </r>
  </si>
  <si>
    <r>
      <rPr>
        <i/>
        <sz val="10"/>
        <color indexed="8"/>
        <rFont val="Times New Roman"/>
        <family val="1"/>
      </rPr>
      <t>L</t>
    </r>
    <r>
      <rPr>
        <vertAlign val="subscript"/>
        <sz val="10"/>
        <color indexed="8"/>
        <rFont val="Times New Roman"/>
        <family val="1"/>
      </rPr>
      <t>q</t>
    </r>
    <r>
      <rPr>
        <i/>
        <sz val="10"/>
        <color indexed="8"/>
        <rFont val="Symbol"/>
        <family val="1"/>
        <charset val="2"/>
      </rPr>
      <t xml:space="preserve"> = y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/(1 - </t>
    </r>
    <r>
      <rPr>
        <i/>
        <sz val="10"/>
        <color indexed="8"/>
        <rFont val="Symbol"/>
        <family val="1"/>
        <charset val="2"/>
      </rPr>
      <t>y</t>
    </r>
    <r>
      <rPr>
        <sz val="10"/>
        <color indexed="8"/>
        <rFont val="Times New Roman"/>
        <family val="1"/>
      </rPr>
      <t>) =</t>
    </r>
  </si>
  <si>
    <r>
      <t>t</t>
    </r>
    <r>
      <rPr>
        <sz val="10"/>
        <color indexed="8"/>
        <rFont val="Times New Roman"/>
        <family val="1"/>
      </rPr>
      <t xml:space="preserve"> =</t>
    </r>
  </si>
  <si>
    <r>
      <t>Pr(</t>
    </r>
    <r>
      <rPr>
        <i/>
        <sz val="10"/>
        <color indexed="8"/>
        <rFont val="Times New Roman"/>
        <family val="1"/>
      </rPr>
      <t>W</t>
    </r>
    <r>
      <rPr>
        <vertAlign val="subscript"/>
        <sz val="10"/>
        <color indexed="8"/>
        <rFont val="Times New Roman"/>
        <family val="1"/>
      </rPr>
      <t>q</t>
    </r>
    <r>
      <rPr>
        <sz val="10"/>
        <color indexed="8"/>
        <rFont val="Times New Roman"/>
        <family val="1"/>
      </rPr>
      <t xml:space="preserve"> &gt; </t>
    </r>
    <r>
      <rPr>
        <i/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 xml:space="preserve">) = </t>
    </r>
    <r>
      <rPr>
        <i/>
        <sz val="10"/>
        <color indexed="8"/>
        <rFont val="Symbol"/>
        <family val="1"/>
        <charset val="2"/>
      </rPr>
      <t>y</t>
    </r>
    <r>
      <rPr>
        <sz val="10"/>
        <color indexed="8"/>
        <rFont val="Times New Roman"/>
        <family val="1"/>
      </rPr>
      <t xml:space="preserve"> Pr(</t>
    </r>
    <r>
      <rPr>
        <i/>
        <sz val="10"/>
        <color indexed="8"/>
        <rFont val="Times New Roman"/>
        <family val="1"/>
      </rPr>
      <t>W</t>
    </r>
    <r>
      <rPr>
        <sz val="10"/>
        <color indexed="8"/>
        <rFont val="Times New Roman"/>
        <family val="1"/>
      </rPr>
      <t xml:space="preserve"> &gt; </t>
    </r>
    <r>
      <rPr>
        <i/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 xml:space="preserve">) = </t>
    </r>
    <r>
      <rPr>
        <i/>
        <sz val="10"/>
        <color indexed="8"/>
        <rFont val="Symbol"/>
        <family val="1"/>
        <charset val="2"/>
      </rPr>
      <t>y</t>
    </r>
    <r>
      <rPr>
        <sz val="10"/>
        <color indexed="8"/>
        <rFont val="Times New Roman"/>
        <family val="1"/>
      </rPr>
      <t xml:space="preserve"> exp[-</t>
    </r>
    <r>
      <rPr>
        <i/>
        <sz val="10"/>
        <color indexed="8"/>
        <rFont val="Symbol"/>
        <family val="1"/>
        <charset val="2"/>
      </rPr>
      <t>m</t>
    </r>
    <r>
      <rPr>
        <sz val="10"/>
        <color indexed="8"/>
        <rFont val="Times New Roman"/>
        <family val="1"/>
      </rPr>
      <t>(1-</t>
    </r>
    <r>
      <rPr>
        <i/>
        <sz val="10"/>
        <color indexed="8"/>
        <rFont val="Symbol"/>
        <family val="1"/>
        <charset val="2"/>
      </rPr>
      <t>y</t>
    </r>
    <r>
      <rPr>
        <sz val="10"/>
        <color indexed="8"/>
        <rFont val="Times New Roman"/>
        <family val="1"/>
      </rPr>
      <t>)</t>
    </r>
    <r>
      <rPr>
        <i/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] =</t>
    </r>
  </si>
  <si>
    <t>h =</t>
  </si>
  <si>
    <t>=</t>
  </si>
  <si>
    <t>23.15</t>
  </si>
  <si>
    <r>
      <rPr>
        <i/>
        <sz val="10"/>
        <color indexed="8"/>
        <rFont val="Times New Roman"/>
        <family val="1"/>
      </rPr>
      <t>W</t>
    </r>
    <r>
      <rPr>
        <sz val="10"/>
        <color indexed="8"/>
        <rFont val="Times New Roman"/>
        <family val="1"/>
      </rPr>
      <t xml:space="preserve"> = </t>
    </r>
    <r>
      <rPr>
        <i/>
        <sz val="10"/>
        <color indexed="8"/>
        <rFont val="Times New Roman"/>
        <family val="1"/>
      </rPr>
      <t>L</t>
    </r>
    <r>
      <rPr>
        <sz val="10"/>
        <color indexed="8"/>
        <rFont val="Times New Roman"/>
        <family val="1"/>
      </rPr>
      <t xml:space="preserve"> / </t>
    </r>
    <r>
      <rPr>
        <i/>
        <sz val="10"/>
        <color indexed="8"/>
        <rFont val="Symbol"/>
        <family val="1"/>
        <charset val="2"/>
      </rPr>
      <t>a</t>
    </r>
    <r>
      <rPr>
        <sz val="10"/>
        <color indexed="8"/>
        <rFont val="Times New Roman"/>
        <family val="1"/>
      </rPr>
      <t xml:space="preserve"> =</t>
    </r>
  </si>
  <si>
    <r>
      <t>Pr(</t>
    </r>
    <r>
      <rPr>
        <i/>
        <sz val="10"/>
        <color indexed="8"/>
        <rFont val="Times New Roman"/>
        <family val="1"/>
      </rPr>
      <t>W</t>
    </r>
    <r>
      <rPr>
        <sz val="10"/>
        <color indexed="8"/>
        <rFont val="Times New Roman"/>
        <family val="1"/>
      </rPr>
      <t xml:space="preserve"> &gt; </t>
    </r>
    <r>
      <rPr>
        <i/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) = Pr(</t>
    </r>
    <r>
      <rPr>
        <i/>
        <sz val="10"/>
        <color indexed="8"/>
        <rFont val="Times New Roman"/>
        <family val="1"/>
      </rPr>
      <t>W</t>
    </r>
    <r>
      <rPr>
        <sz val="10"/>
        <color indexed="8"/>
        <rFont val="Times New Roman"/>
        <family val="1"/>
      </rPr>
      <t xml:space="preserve"> &gt; </t>
    </r>
    <r>
      <rPr>
        <i/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) = exp[-</t>
    </r>
    <r>
      <rPr>
        <i/>
        <sz val="10"/>
        <color indexed="8"/>
        <rFont val="Symbol"/>
        <family val="1"/>
        <charset val="2"/>
      </rPr>
      <t>m</t>
    </r>
    <r>
      <rPr>
        <sz val="10"/>
        <color indexed="8"/>
        <rFont val="Times New Roman"/>
        <family val="1"/>
      </rPr>
      <t>(1-</t>
    </r>
    <r>
      <rPr>
        <i/>
        <sz val="10"/>
        <color indexed="8"/>
        <rFont val="Symbol"/>
        <family val="1"/>
        <charset val="2"/>
      </rPr>
      <t>y</t>
    </r>
    <r>
      <rPr>
        <sz val="10"/>
        <color indexed="8"/>
        <rFont val="Times New Roman"/>
        <family val="1"/>
      </rPr>
      <t>)</t>
    </r>
    <r>
      <rPr>
        <i/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>] =</t>
    </r>
  </si>
  <si>
    <t>23.16</t>
  </si>
  <si>
    <r>
      <t>min</t>
    </r>
    <r>
      <rPr>
        <vertAlign val="superscript"/>
        <sz val="10"/>
        <color indexed="8"/>
        <rFont val="Arial Narrow"/>
        <family val="2"/>
      </rPr>
      <t>-1</t>
    </r>
  </si>
  <si>
    <t>s</t>
  </si>
  <si>
    <r>
      <rPr>
        <i/>
        <sz val="10"/>
        <color indexed="8"/>
        <rFont val="Times New Roman"/>
        <family val="1"/>
      </rPr>
      <t>W</t>
    </r>
    <r>
      <rPr>
        <vertAlign val="subscript"/>
        <sz val="10"/>
        <color indexed="8"/>
        <rFont val="Times New Roman"/>
        <family val="1"/>
      </rPr>
      <t>q</t>
    </r>
    <r>
      <rPr>
        <sz val="10"/>
        <color indexed="8"/>
        <rFont val="Times New Roman"/>
        <family val="1"/>
      </rPr>
      <t xml:space="preserve"> = </t>
    </r>
    <r>
      <rPr>
        <i/>
        <sz val="10"/>
        <color indexed="8"/>
        <rFont val="Times New Roman"/>
        <family val="1"/>
      </rPr>
      <t>L</t>
    </r>
    <r>
      <rPr>
        <vertAlign val="subscript"/>
        <sz val="10"/>
        <color indexed="8"/>
        <rFont val="Times New Roman"/>
        <family val="1"/>
      </rPr>
      <t>q</t>
    </r>
    <r>
      <rPr>
        <sz val="10"/>
        <color indexed="8"/>
        <rFont val="Times New Roman"/>
        <family val="1"/>
      </rPr>
      <t xml:space="preserve"> / </t>
    </r>
    <r>
      <rPr>
        <i/>
        <sz val="10"/>
        <color indexed="8"/>
        <rFont val="Symbol"/>
        <family val="1"/>
        <charset val="2"/>
      </rPr>
      <t>a</t>
    </r>
    <r>
      <rPr>
        <sz val="10"/>
        <color indexed="8"/>
        <rFont val="Times New Roman"/>
        <family val="1"/>
      </rPr>
      <t xml:space="preserve"> =</t>
    </r>
  </si>
  <si>
    <r>
      <t>n</t>
    </r>
    <r>
      <rPr>
        <sz val="10"/>
        <color indexed="8"/>
        <rFont val="Times New Roman"/>
        <family val="1"/>
      </rPr>
      <t xml:space="preserve"> =</t>
    </r>
  </si>
  <si>
    <r>
      <t>Pr(</t>
    </r>
    <r>
      <rPr>
        <i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&gt;5) =</t>
    </r>
  </si>
  <si>
    <t>23.17</t>
  </si>
  <si>
    <r>
      <t>1/</t>
    </r>
    <r>
      <rPr>
        <i/>
        <sz val="10"/>
        <color indexed="8"/>
        <rFont val="Symbol"/>
        <family val="1"/>
        <charset val="2"/>
      </rPr>
      <t>a</t>
    </r>
    <r>
      <rPr>
        <sz val="10"/>
        <color indexed="8"/>
        <rFont val="Times New Roman"/>
        <family val="1"/>
      </rPr>
      <t xml:space="preserve"> =</t>
    </r>
  </si>
  <si>
    <r>
      <t>Pr(</t>
    </r>
    <r>
      <rPr>
        <i/>
        <sz val="10"/>
        <color indexed="8"/>
        <rFont val="Times New Roman"/>
        <family val="1"/>
      </rPr>
      <t>W</t>
    </r>
    <r>
      <rPr>
        <sz val="10"/>
        <color indexed="8"/>
        <rFont val="Times New Roman"/>
        <family val="1"/>
      </rPr>
      <t xml:space="preserve"> &lt; </t>
    </r>
    <r>
      <rPr>
        <i/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) = 1 - Pr(</t>
    </r>
    <r>
      <rPr>
        <i/>
        <sz val="10"/>
        <color indexed="8"/>
        <rFont val="Times New Roman"/>
        <family val="1"/>
      </rPr>
      <t>W</t>
    </r>
    <r>
      <rPr>
        <sz val="10"/>
        <color indexed="8"/>
        <rFont val="Times New Roman"/>
        <family val="1"/>
      </rPr>
      <t xml:space="preserve"> &gt; </t>
    </r>
    <r>
      <rPr>
        <i/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) = 1 - exp[-</t>
    </r>
    <r>
      <rPr>
        <i/>
        <sz val="10"/>
        <color indexed="8"/>
        <rFont val="Symbol"/>
        <family val="1"/>
        <charset val="2"/>
      </rPr>
      <t>m</t>
    </r>
    <r>
      <rPr>
        <sz val="10"/>
        <color indexed="8"/>
        <rFont val="Times New Roman"/>
        <family val="1"/>
      </rPr>
      <t>(1-</t>
    </r>
    <r>
      <rPr>
        <i/>
        <sz val="10"/>
        <color indexed="8"/>
        <rFont val="Symbol"/>
        <family val="1"/>
        <charset val="2"/>
      </rPr>
      <t>y</t>
    </r>
    <r>
      <rPr>
        <sz val="10"/>
        <color indexed="8"/>
        <rFont val="Times New Roman"/>
        <family val="1"/>
      </rPr>
      <t>)</t>
    </r>
    <r>
      <rPr>
        <i/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] =</t>
    </r>
  </si>
  <si>
    <t>waiting</t>
  </si>
  <si>
    <r>
      <t>a</t>
    </r>
    <r>
      <rPr>
        <sz val="10"/>
        <color indexed="8"/>
        <rFont val="Times New Roman"/>
        <family val="1"/>
      </rPr>
      <t xml:space="preserve"> =</t>
    </r>
  </si>
  <si>
    <r>
      <t>m</t>
    </r>
    <r>
      <rPr>
        <sz val="10"/>
        <color indexed="8"/>
        <rFont val="Times New Roman"/>
        <family val="1"/>
      </rPr>
      <t xml:space="preserve"> =</t>
    </r>
  </si>
  <si>
    <r>
      <t xml:space="preserve">above </t>
    </r>
    <r>
      <rPr>
        <i/>
        <sz val="10"/>
        <color indexed="8"/>
        <rFont val="Times New Roman"/>
        <family val="1"/>
      </rPr>
      <t>n</t>
    </r>
    <r>
      <rPr>
        <vertAlign val="subscript"/>
        <sz val="10"/>
        <color indexed="8"/>
        <rFont val="Times New Roman"/>
        <family val="1"/>
      </rPr>
      <t>0</t>
    </r>
    <r>
      <rPr>
        <sz val="10"/>
        <color indexed="8"/>
        <rFont val="Times New Roman"/>
        <family val="1"/>
      </rPr>
      <t xml:space="preserve"> =</t>
    </r>
  </si>
  <si>
    <r>
      <t>Pr(</t>
    </r>
    <r>
      <rPr>
        <i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&gt; </t>
    </r>
    <r>
      <rPr>
        <i/>
        <sz val="10"/>
        <color indexed="8"/>
        <rFont val="Times New Roman"/>
        <family val="1"/>
      </rPr>
      <t>n</t>
    </r>
    <r>
      <rPr>
        <vertAlign val="subscript"/>
        <sz val="10"/>
        <color indexed="8"/>
        <rFont val="Times New Roman"/>
        <family val="1"/>
      </rPr>
      <t>0</t>
    </r>
    <r>
      <rPr>
        <sz val="10"/>
        <color indexed="8"/>
        <rFont val="Times New Roman"/>
        <family val="1"/>
      </rPr>
      <t>+1) = 1 - Pr(</t>
    </r>
    <r>
      <rPr>
        <i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&lt;= </t>
    </r>
    <r>
      <rPr>
        <i/>
        <sz val="10"/>
        <color indexed="8"/>
        <rFont val="Times New Roman"/>
        <family val="1"/>
      </rPr>
      <t>n</t>
    </r>
    <r>
      <rPr>
        <vertAlign val="subscript"/>
        <sz val="10"/>
        <color indexed="8"/>
        <rFont val="Times New Roman"/>
        <family val="1"/>
      </rPr>
      <t>0</t>
    </r>
    <r>
      <rPr>
        <sz val="10"/>
        <color indexed="8"/>
        <rFont val="Times New Roman"/>
        <family val="1"/>
      </rPr>
      <t xml:space="preserve">+1) = 1 - 1 + </t>
    </r>
    <r>
      <rPr>
        <i/>
        <sz val="10"/>
        <color indexed="8"/>
        <rFont val="Symbol"/>
        <family val="1"/>
        <charset val="2"/>
      </rPr>
      <t>y</t>
    </r>
    <r>
      <rPr>
        <sz val="10"/>
        <color indexed="8"/>
        <rFont val="Times New Roman"/>
        <family val="1"/>
      </rPr>
      <t>^(</t>
    </r>
    <r>
      <rPr>
        <i/>
        <sz val="10"/>
        <color indexed="8"/>
        <rFont val="Times New Roman"/>
        <family val="1"/>
      </rPr>
      <t>n</t>
    </r>
    <r>
      <rPr>
        <vertAlign val="subscript"/>
        <sz val="10"/>
        <color indexed="8"/>
        <rFont val="Times New Roman"/>
        <family val="1"/>
      </rPr>
      <t>0</t>
    </r>
    <r>
      <rPr>
        <sz val="10"/>
        <color indexed="8"/>
        <rFont val="Times New Roman"/>
        <family val="1"/>
      </rPr>
      <t>+1+1)] =</t>
    </r>
  </si>
  <si>
    <t>(in book; 1,5)</t>
  </si>
  <si>
    <t>23.18</t>
  </si>
  <si>
    <r>
      <t>t</t>
    </r>
    <r>
      <rPr>
        <vertAlign val="superscript"/>
        <sz val="10"/>
        <color indexed="8"/>
        <rFont val="Times New Roman"/>
        <family val="1"/>
      </rPr>
      <t>+</t>
    </r>
    <r>
      <rPr>
        <sz val="10"/>
        <color indexed="8"/>
        <rFont val="Times New Roman"/>
        <family val="1"/>
      </rPr>
      <t xml:space="preserve"> =</t>
    </r>
  </si>
  <si>
    <r>
      <t>Pr(</t>
    </r>
    <r>
      <rPr>
        <i/>
        <sz val="10"/>
        <color indexed="8"/>
        <rFont val="Times New Roman"/>
        <family val="1"/>
      </rPr>
      <t>W</t>
    </r>
    <r>
      <rPr>
        <sz val="10"/>
        <color indexed="8"/>
        <rFont val="Times New Roman"/>
        <family val="1"/>
      </rPr>
      <t xml:space="preserve"> &lt; </t>
    </r>
    <r>
      <rPr>
        <i/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) = 1 - exp[-</t>
    </r>
    <r>
      <rPr>
        <i/>
        <sz val="10"/>
        <color indexed="8"/>
        <rFont val="Symbol"/>
        <family val="1"/>
        <charset val="2"/>
      </rPr>
      <t>m</t>
    </r>
    <r>
      <rPr>
        <sz val="10"/>
        <color indexed="8"/>
        <rFont val="Times New Roman"/>
        <family val="1"/>
      </rPr>
      <t>(1-</t>
    </r>
    <r>
      <rPr>
        <i/>
        <sz val="10"/>
        <color indexed="8"/>
        <rFont val="Symbol"/>
        <family val="1"/>
        <charset val="2"/>
      </rPr>
      <t>y</t>
    </r>
    <r>
      <rPr>
        <sz val="10"/>
        <color indexed="8"/>
        <rFont val="Times New Roman"/>
        <family val="1"/>
      </rPr>
      <t>)</t>
    </r>
    <r>
      <rPr>
        <i/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] =</t>
    </r>
  </si>
  <si>
    <r>
      <t>p</t>
    </r>
    <r>
      <rPr>
        <vertAlign val="subscript"/>
        <sz val="10"/>
        <color indexed="8"/>
        <rFont val="Times New Roman"/>
        <family val="1"/>
      </rPr>
      <t>0</t>
    </r>
    <r>
      <rPr>
        <sz val="10"/>
        <color indexed="8"/>
        <rFont val="Times New Roman"/>
        <family val="1"/>
      </rPr>
      <t xml:space="preserve"> = 1 - </t>
    </r>
    <r>
      <rPr>
        <i/>
        <sz val="10"/>
        <color indexed="8"/>
        <rFont val="Symbol"/>
        <family val="1"/>
        <charset val="2"/>
      </rPr>
      <t>y</t>
    </r>
    <r>
      <rPr>
        <sz val="10"/>
        <color indexed="8"/>
        <rFont val="Times New Roman"/>
        <family val="1"/>
      </rPr>
      <t xml:space="preserve"> =</t>
    </r>
  </si>
  <si>
    <r>
      <t>Pr(</t>
    </r>
    <r>
      <rPr>
        <i/>
        <sz val="10"/>
        <color indexed="8"/>
        <rFont val="Times New Roman"/>
        <family val="1"/>
      </rPr>
      <t>W</t>
    </r>
    <r>
      <rPr>
        <sz val="10"/>
        <color indexed="8"/>
        <rFont val="Times New Roman"/>
        <family val="1"/>
      </rPr>
      <t xml:space="preserve"> &gt; </t>
    </r>
    <r>
      <rPr>
        <i/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 xml:space="preserve">) = </t>
    </r>
    <r>
      <rPr>
        <sz val="10"/>
        <color indexed="8"/>
        <rFont val="Times New Roman"/>
        <family val="1"/>
      </rPr>
      <t>exp[-</t>
    </r>
    <r>
      <rPr>
        <i/>
        <sz val="10"/>
        <color indexed="8"/>
        <rFont val="Symbol"/>
        <family val="1"/>
        <charset val="2"/>
      </rPr>
      <t>m</t>
    </r>
    <r>
      <rPr>
        <sz val="10"/>
        <color indexed="8"/>
        <rFont val="Times New Roman"/>
        <family val="1"/>
      </rPr>
      <t>(1-</t>
    </r>
    <r>
      <rPr>
        <i/>
        <sz val="10"/>
        <color indexed="8"/>
        <rFont val="Symbol"/>
        <family val="1"/>
        <charset val="2"/>
      </rPr>
      <t>y</t>
    </r>
    <r>
      <rPr>
        <sz val="10"/>
        <color indexed="8"/>
        <rFont val="Times New Roman"/>
        <family val="1"/>
      </rPr>
      <t>)</t>
    </r>
    <r>
      <rPr>
        <i/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] =</t>
    </r>
  </si>
  <si>
    <r>
      <t>Pr(</t>
    </r>
    <r>
      <rPr>
        <i/>
        <sz val="10"/>
        <color indexed="8"/>
        <rFont val="Times New Roman"/>
        <family val="1"/>
      </rPr>
      <t>W</t>
    </r>
    <r>
      <rPr>
        <vertAlign val="subscript"/>
        <sz val="10"/>
        <color indexed="8"/>
        <rFont val="Times New Roman"/>
        <family val="1"/>
      </rPr>
      <t>q</t>
    </r>
    <r>
      <rPr>
        <sz val="10"/>
        <color indexed="8"/>
        <rFont val="Times New Roman"/>
        <family val="1"/>
      </rPr>
      <t xml:space="preserve"> &gt; </t>
    </r>
    <r>
      <rPr>
        <i/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 xml:space="preserve">) = </t>
    </r>
    <r>
      <rPr>
        <i/>
        <sz val="10"/>
        <color indexed="8"/>
        <rFont val="Symbol"/>
        <family val="1"/>
        <charset val="2"/>
      </rPr>
      <t>y</t>
    </r>
    <r>
      <rPr>
        <sz val="10"/>
        <color indexed="8"/>
        <rFont val="Times New Roman"/>
        <family val="1"/>
      </rPr>
      <t xml:space="preserve"> Pr(</t>
    </r>
    <r>
      <rPr>
        <i/>
        <sz val="10"/>
        <color indexed="8"/>
        <rFont val="Times New Roman"/>
        <family val="1"/>
      </rPr>
      <t>W</t>
    </r>
    <r>
      <rPr>
        <sz val="10"/>
        <color indexed="8"/>
        <rFont val="Times New Roman"/>
        <family val="1"/>
      </rPr>
      <t xml:space="preserve"> &gt; </t>
    </r>
    <r>
      <rPr>
        <i/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)  =</t>
    </r>
  </si>
  <si>
    <r>
      <t>t</t>
    </r>
    <r>
      <rPr>
        <vertAlign val="superscript"/>
        <sz val="10"/>
        <color indexed="8"/>
        <rFont val="Times New Roman"/>
        <family val="1"/>
      </rPr>
      <t>-</t>
    </r>
    <r>
      <rPr>
        <sz val="10"/>
        <color indexed="8"/>
        <rFont val="Times New Roman"/>
        <family val="1"/>
      </rPr>
      <t xml:space="preserve"> =</t>
    </r>
  </si>
  <si>
    <t>Book:</t>
  </si>
  <si>
    <t>*</t>
  </si>
  <si>
    <r>
      <t xml:space="preserve">Bronson, 1982, Chap. 23, Queueing, </t>
    </r>
    <r>
      <rPr>
        <b/>
        <i/>
        <sz val="10"/>
        <color theme="1"/>
        <rFont val="Arial Narrow"/>
        <family val="2"/>
      </rPr>
      <t>S</t>
    </r>
    <r>
      <rPr>
        <b/>
        <sz val="10"/>
        <color theme="1"/>
        <rFont val="Arial Narrow"/>
        <family val="2"/>
      </rPr>
      <t xml:space="preserve"> =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</si>
</sst>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7" formatCode="0.0000%"/>
  </numFmts>
  <fonts count="16" x14ac:knownFonts="1"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8"/>
      <name val="Symbol"/>
      <family val="1"/>
      <charset val="2"/>
    </font>
    <font>
      <b/>
      <sz val="10"/>
      <color indexed="22"/>
      <name val="Arial Narrow"/>
      <family val="2"/>
    </font>
    <font>
      <vertAlign val="subscript"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name val="Arial Narrow"/>
      <family val="2"/>
    </font>
    <font>
      <sz val="8"/>
      <color indexed="8"/>
      <name val="Times New Roman"/>
      <family val="1"/>
    </font>
    <font>
      <b/>
      <i/>
      <sz val="10"/>
      <color indexed="8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9"/>
      <color indexed="8"/>
      <name val="Arial Narrow"/>
      <family val="2"/>
    </font>
    <font>
      <b/>
      <i/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 style="thick">
        <color indexed="1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6" fillId="2" borderId="0" xfId="0" applyFont="1" applyFill="1"/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1" fillId="4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0" fillId="6" borderId="0" xfId="0" applyFill="1"/>
    <xf numFmtId="14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2" fillId="4" borderId="0" xfId="0" applyFont="1" applyFill="1" applyAlignment="1">
      <alignment horizontal="center"/>
    </xf>
    <xf numFmtId="164" fontId="12" fillId="3" borderId="0" xfId="0" applyNumberFormat="1" applyFont="1" applyFill="1" applyAlignment="1">
      <alignment horizontal="center"/>
    </xf>
    <xf numFmtId="10" fontId="12" fillId="4" borderId="0" xfId="0" applyNumberFormat="1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1" fillId="7" borderId="0" xfId="0" applyFont="1" applyFill="1"/>
    <xf numFmtId="0" fontId="1" fillId="7" borderId="0" xfId="0" applyFont="1" applyFill="1" applyAlignment="1">
      <alignment horizontal="left"/>
    </xf>
    <xf numFmtId="0" fontId="1" fillId="7" borderId="0" xfId="0" applyFont="1" applyFill="1" applyAlignment="1">
      <alignment horizontal="right"/>
    </xf>
    <xf numFmtId="164" fontId="12" fillId="4" borderId="0" xfId="0" applyNumberFormat="1" applyFont="1" applyFill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0" fillId="0" borderId="0" xfId="0" applyBorder="1"/>
    <xf numFmtId="10" fontId="12" fillId="4" borderId="0" xfId="0" applyNumberFormat="1" applyFont="1" applyFill="1" applyBorder="1" applyAlignment="1">
      <alignment horizontal="center"/>
    </xf>
    <xf numFmtId="164" fontId="12" fillId="4" borderId="0" xfId="0" applyNumberFormat="1" applyFont="1" applyFill="1" applyBorder="1" applyAlignment="1">
      <alignment horizontal="center"/>
    </xf>
    <xf numFmtId="167" fontId="12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10" fontId="0" fillId="4" borderId="0" xfId="0" applyNumberFormat="1" applyFont="1" applyFill="1" applyAlignment="1">
      <alignment horizontal="center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zoomScale="120" zoomScaleNormal="120" workbookViewId="0"/>
  </sheetViews>
  <sheetFormatPr defaultRowHeight="12.75" x14ac:dyDescent="0.2"/>
  <sheetData>
    <row r="1" spans="1:14" ht="13.5" x14ac:dyDescent="0.25">
      <c r="A1" s="16">
        <v>42868</v>
      </c>
      <c r="C1" s="33" t="s">
        <v>61</v>
      </c>
      <c r="M1" s="8"/>
      <c r="N1" t="s">
        <v>60</v>
      </c>
    </row>
    <row r="2" spans="1:14" ht="13.5" x14ac:dyDescent="0.25">
      <c r="A2" s="17" t="s">
        <v>8</v>
      </c>
      <c r="M2" s="8"/>
      <c r="N2" t="s">
        <v>60</v>
      </c>
    </row>
    <row r="3" spans="1:14" ht="15" x14ac:dyDescent="0.2">
      <c r="A3" s="5" t="s">
        <v>0</v>
      </c>
      <c r="B3" s="1" t="s">
        <v>1</v>
      </c>
      <c r="D3" s="2" t="s">
        <v>6</v>
      </c>
      <c r="E3" s="7">
        <v>24</v>
      </c>
      <c r="F3" t="s">
        <v>2</v>
      </c>
      <c r="G3" t="s">
        <v>4</v>
      </c>
      <c r="M3" s="8"/>
      <c r="N3" t="s">
        <v>60</v>
      </c>
    </row>
    <row r="4" spans="1:14" x14ac:dyDescent="0.2">
      <c r="B4" s="1" t="s">
        <v>5</v>
      </c>
      <c r="D4" s="2" t="s">
        <v>10</v>
      </c>
      <c r="E4" s="7">
        <v>2</v>
      </c>
      <c r="F4" t="s">
        <v>7</v>
      </c>
      <c r="M4" s="8"/>
      <c r="N4" t="s">
        <v>60</v>
      </c>
    </row>
    <row r="5" spans="1:14" ht="15" x14ac:dyDescent="0.2">
      <c r="A5" s="22" t="s">
        <v>9</v>
      </c>
      <c r="B5" s="3" t="s">
        <v>12</v>
      </c>
      <c r="D5" s="2" t="s">
        <v>3</v>
      </c>
      <c r="E5" s="6">
        <f>60/$E$4</f>
        <v>30</v>
      </c>
      <c r="F5" t="s">
        <v>2</v>
      </c>
      <c r="M5" s="8"/>
      <c r="N5" t="s">
        <v>60</v>
      </c>
    </row>
    <row r="6" spans="1:14" x14ac:dyDescent="0.2">
      <c r="B6" s="2" t="s">
        <v>11</v>
      </c>
      <c r="C6" s="18">
        <f>$E$3/$E$5</f>
        <v>0.8</v>
      </c>
      <c r="E6" s="2" t="s">
        <v>13</v>
      </c>
      <c r="F6" s="18">
        <f>$C$6/(1-$C$6)</f>
        <v>4.0000000000000009</v>
      </c>
      <c r="G6" t="s">
        <v>14</v>
      </c>
      <c r="M6" s="8"/>
      <c r="N6" t="s">
        <v>60</v>
      </c>
    </row>
    <row r="7" spans="1:14" x14ac:dyDescent="0.2">
      <c r="A7" s="22" t="s">
        <v>15</v>
      </c>
      <c r="B7" s="4" t="s">
        <v>17</v>
      </c>
      <c r="E7" s="2" t="s">
        <v>18</v>
      </c>
      <c r="F7" s="18">
        <f>$F$6/$E$3</f>
        <v>0.16666666666666671</v>
      </c>
      <c r="G7" t="s">
        <v>16</v>
      </c>
      <c r="M7" s="8"/>
      <c r="N7" t="s">
        <v>60</v>
      </c>
    </row>
    <row r="8" spans="1:14" ht="14.25" x14ac:dyDescent="0.25">
      <c r="A8" s="22" t="s">
        <v>19</v>
      </c>
      <c r="C8" s="2" t="s">
        <v>20</v>
      </c>
      <c r="D8" s="19">
        <f>1-$C$6</f>
        <v>0.19999999999999996</v>
      </c>
      <c r="M8" s="8"/>
      <c r="N8" t="s">
        <v>60</v>
      </c>
    </row>
    <row r="9" spans="1:14" ht="14.25" x14ac:dyDescent="0.25">
      <c r="A9" s="22" t="s">
        <v>21</v>
      </c>
      <c r="B9" s="3" t="s">
        <v>23</v>
      </c>
      <c r="M9" s="8"/>
      <c r="N9" t="s">
        <v>60</v>
      </c>
    </row>
    <row r="10" spans="1:14" x14ac:dyDescent="0.2">
      <c r="B10" s="2" t="s">
        <v>22</v>
      </c>
      <c r="C10" s="7">
        <v>10</v>
      </c>
      <c r="D10" t="s">
        <v>25</v>
      </c>
      <c r="E10" s="6">
        <f>$C$10/60</f>
        <v>0.16666666666666666</v>
      </c>
      <c r="F10" t="s">
        <v>16</v>
      </c>
      <c r="M10" s="8"/>
      <c r="N10" t="s">
        <v>60</v>
      </c>
    </row>
    <row r="11" spans="1:14" ht="14.25" x14ac:dyDescent="0.25">
      <c r="E11" s="2" t="s">
        <v>24</v>
      </c>
      <c r="F11" s="20">
        <f>$C$6*EXP(-$E$5*(1-$C$6)*$E$10)</f>
        <v>0.29430355293715399</v>
      </c>
      <c r="M11" s="8"/>
      <c r="N11" t="s">
        <v>60</v>
      </c>
    </row>
    <row r="12" spans="1:14" x14ac:dyDescent="0.2">
      <c r="M12" s="8"/>
      <c r="N12" t="s">
        <v>60</v>
      </c>
    </row>
    <row r="13" spans="1:14" x14ac:dyDescent="0.2">
      <c r="M13" s="8"/>
      <c r="N13" t="s">
        <v>60</v>
      </c>
    </row>
    <row r="14" spans="1:14" ht="15" x14ac:dyDescent="0.2">
      <c r="A14" s="5" t="s">
        <v>26</v>
      </c>
      <c r="B14" s="1" t="s">
        <v>1</v>
      </c>
      <c r="C14" s="2" t="s">
        <v>6</v>
      </c>
      <c r="D14" s="21">
        <v>30</v>
      </c>
      <c r="E14" t="s">
        <v>2</v>
      </c>
      <c r="M14" s="8"/>
      <c r="N14" t="s">
        <v>60</v>
      </c>
    </row>
    <row r="15" spans="1:14" ht="15" x14ac:dyDescent="0.2">
      <c r="C15" s="2" t="s">
        <v>10</v>
      </c>
      <c r="D15" s="7">
        <v>1.5</v>
      </c>
      <c r="E15" t="s">
        <v>7</v>
      </c>
      <c r="F15" s="2" t="s">
        <v>3</v>
      </c>
      <c r="G15" s="18">
        <f>60/$D$15</f>
        <v>40</v>
      </c>
      <c r="H15" t="s">
        <v>2</v>
      </c>
      <c r="J15" s="2" t="s">
        <v>11</v>
      </c>
      <c r="K15" s="26">
        <f>$D$14/$G$15</f>
        <v>0.75</v>
      </c>
      <c r="M15" s="8"/>
      <c r="N15" t="s">
        <v>60</v>
      </c>
    </row>
    <row r="16" spans="1:14" ht="14.25" x14ac:dyDescent="0.25">
      <c r="A16" s="22" t="s">
        <v>9</v>
      </c>
      <c r="B16" s="4" t="s">
        <v>27</v>
      </c>
      <c r="F16" s="24" t="s">
        <v>19</v>
      </c>
      <c r="G16" s="10" t="s">
        <v>30</v>
      </c>
      <c r="H16" s="9">
        <v>15</v>
      </c>
      <c r="I16" t="s">
        <v>25</v>
      </c>
      <c r="J16" s="9">
        <f>$H$16/60</f>
        <v>0.25</v>
      </c>
      <c r="K16" s="27" t="s">
        <v>16</v>
      </c>
      <c r="M16" s="8"/>
      <c r="N16" t="s">
        <v>60</v>
      </c>
    </row>
    <row r="17" spans="1:14" ht="16.5" x14ac:dyDescent="0.25">
      <c r="B17" s="4" t="s">
        <v>29</v>
      </c>
      <c r="D17" s="18">
        <f>$K$15^2/(1-$K$15)</f>
        <v>2.25</v>
      </c>
      <c r="K17" s="2" t="s">
        <v>31</v>
      </c>
      <c r="L17" s="28">
        <f>$K$15*EXP(-$G$15*(1-$K$15)*$J$16)</f>
        <v>6.1563748967924103E-2</v>
      </c>
      <c r="M17" s="8"/>
      <c r="N17" t="s">
        <v>60</v>
      </c>
    </row>
    <row r="18" spans="1:14" ht="14.25" x14ac:dyDescent="0.25">
      <c r="A18" s="23" t="s">
        <v>15</v>
      </c>
      <c r="B18" s="2" t="s">
        <v>28</v>
      </c>
      <c r="C18" s="6">
        <f>$D$17/$D$14</f>
        <v>7.4999999999999997E-2</v>
      </c>
      <c r="D18" t="s">
        <v>32</v>
      </c>
      <c r="F18" s="24" t="s">
        <v>21</v>
      </c>
      <c r="H18" s="2" t="s">
        <v>20</v>
      </c>
      <c r="I18" s="25">
        <f>1-$K$15</f>
        <v>0.25</v>
      </c>
      <c r="M18" s="8"/>
      <c r="N18" t="s">
        <v>60</v>
      </c>
    </row>
    <row r="19" spans="1:14" x14ac:dyDescent="0.2">
      <c r="B19" s="1" t="s">
        <v>33</v>
      </c>
      <c r="C19" s="18">
        <f>$C18*60</f>
        <v>4.5</v>
      </c>
      <c r="D19" t="s">
        <v>7</v>
      </c>
      <c r="M19" s="8"/>
      <c r="N19" t="s">
        <v>60</v>
      </c>
    </row>
    <row r="20" spans="1:14" ht="15" x14ac:dyDescent="0.2">
      <c r="A20" s="5" t="s">
        <v>34</v>
      </c>
      <c r="B20" s="2" t="s">
        <v>6</v>
      </c>
      <c r="C20" s="7">
        <v>2</v>
      </c>
      <c r="D20" t="s">
        <v>2</v>
      </c>
      <c r="E20" s="2" t="s">
        <v>10</v>
      </c>
      <c r="F20" s="7">
        <v>20</v>
      </c>
      <c r="G20" t="s">
        <v>7</v>
      </c>
      <c r="I20" s="2" t="s">
        <v>11</v>
      </c>
      <c r="J20" s="6">
        <f>$C$20*$F$20/60</f>
        <v>0.66666666666666663</v>
      </c>
      <c r="K20" s="2"/>
      <c r="M20" s="8"/>
      <c r="N20" t="s">
        <v>60</v>
      </c>
    </row>
    <row r="21" spans="1:14" ht="15" x14ac:dyDescent="0.2">
      <c r="A21" s="22" t="s">
        <v>9</v>
      </c>
      <c r="B21" s="3" t="s">
        <v>13</v>
      </c>
      <c r="D21" s="18">
        <f>$J$20/(1-$J$20)</f>
        <v>1.9999999999999998</v>
      </c>
      <c r="F21" s="24" t="s">
        <v>21</v>
      </c>
      <c r="H21" s="2" t="s">
        <v>3</v>
      </c>
      <c r="I21" s="6">
        <f>60/$F$20</f>
        <v>3</v>
      </c>
      <c r="J21" t="s">
        <v>2</v>
      </c>
      <c r="K21" s="2"/>
      <c r="M21" s="8"/>
      <c r="N21" t="s">
        <v>60</v>
      </c>
    </row>
    <row r="22" spans="1:14" ht="16.5" x14ac:dyDescent="0.25">
      <c r="A22" s="22" t="s">
        <v>15</v>
      </c>
      <c r="B22" s="4" t="s">
        <v>29</v>
      </c>
      <c r="D22" s="18">
        <f>$J$20^2/(1-$J$20)</f>
        <v>1.333333333333333</v>
      </c>
      <c r="M22" s="8"/>
      <c r="N22" t="s">
        <v>60</v>
      </c>
    </row>
    <row r="23" spans="1:14" x14ac:dyDescent="0.2">
      <c r="A23" s="23" t="s">
        <v>19</v>
      </c>
      <c r="C23" s="2" t="s">
        <v>35</v>
      </c>
      <c r="D23" s="18">
        <f>$D$21/$C$20</f>
        <v>0.99999999999999989</v>
      </c>
      <c r="E23" t="s">
        <v>16</v>
      </c>
      <c r="K23" s="2" t="s">
        <v>36</v>
      </c>
      <c r="L23" s="29">
        <f>EXP(-$I$21*(1-$J$20)*$D$23)</f>
        <v>0.36787944117144239</v>
      </c>
      <c r="M23" s="8"/>
      <c r="N23" t="s">
        <v>60</v>
      </c>
    </row>
    <row r="24" spans="1:14" ht="15" x14ac:dyDescent="0.2">
      <c r="A24" s="5" t="s">
        <v>37</v>
      </c>
      <c r="B24" s="2" t="s">
        <v>6</v>
      </c>
      <c r="C24" s="7">
        <v>1</v>
      </c>
      <c r="D24" t="s">
        <v>38</v>
      </c>
      <c r="E24" s="2" t="s">
        <v>10</v>
      </c>
      <c r="F24" s="7">
        <v>45</v>
      </c>
      <c r="G24" t="s">
        <v>39</v>
      </c>
      <c r="H24" s="2" t="s">
        <v>3</v>
      </c>
      <c r="I24" s="6">
        <f>$C$24*60/$F$24</f>
        <v>1.3333333333333333</v>
      </c>
      <c r="J24" t="s">
        <v>38</v>
      </c>
      <c r="M24" s="8"/>
      <c r="N24" t="s">
        <v>60</v>
      </c>
    </row>
    <row r="25" spans="1:14" ht="14.25" x14ac:dyDescent="0.25">
      <c r="A25" s="22" t="s">
        <v>9</v>
      </c>
      <c r="B25" s="4" t="s">
        <v>27</v>
      </c>
      <c r="D25" s="2" t="s">
        <v>11</v>
      </c>
      <c r="E25" s="18">
        <f>$C$24/$I$24</f>
        <v>0.75</v>
      </c>
      <c r="F25" s="24" t="s">
        <v>19</v>
      </c>
      <c r="H25" s="2" t="s">
        <v>35</v>
      </c>
      <c r="I25" s="18">
        <f>$D$26+$E$25</f>
        <v>3</v>
      </c>
      <c r="J25" t="s">
        <v>7</v>
      </c>
      <c r="M25" s="8"/>
      <c r="N25" t="s">
        <v>60</v>
      </c>
    </row>
    <row r="26" spans="1:14" ht="16.5" x14ac:dyDescent="0.25">
      <c r="B26" s="4" t="s">
        <v>29</v>
      </c>
      <c r="D26" s="6">
        <f>$E$25^2/(1-$E$25)</f>
        <v>2.25</v>
      </c>
      <c r="M26" s="8"/>
      <c r="N26" t="s">
        <v>60</v>
      </c>
    </row>
    <row r="27" spans="1:14" ht="14.25" x14ac:dyDescent="0.25">
      <c r="A27" s="22" t="s">
        <v>15</v>
      </c>
      <c r="C27" s="2" t="s">
        <v>40</v>
      </c>
      <c r="D27" s="6">
        <f>$D$26/$C$24</f>
        <v>2.25</v>
      </c>
      <c r="E27" t="s">
        <v>7</v>
      </c>
      <c r="F27" s="24" t="s">
        <v>21</v>
      </c>
      <c r="G27" s="10" t="s">
        <v>41</v>
      </c>
      <c r="H27" s="7">
        <v>5</v>
      </c>
      <c r="M27" s="8"/>
      <c r="N27" t="s">
        <v>60</v>
      </c>
    </row>
    <row r="28" spans="1:14" x14ac:dyDescent="0.2">
      <c r="G28" s="2" t="s">
        <v>42</v>
      </c>
      <c r="H28" s="25">
        <f>$E$25^($H$27+1)</f>
        <v>0.177978515625</v>
      </c>
      <c r="M28" s="8"/>
      <c r="N28" t="s">
        <v>60</v>
      </c>
    </row>
    <row r="29" spans="1:14" x14ac:dyDescent="0.2">
      <c r="A29" s="5" t="s">
        <v>43</v>
      </c>
      <c r="B29" s="2" t="s">
        <v>44</v>
      </c>
      <c r="C29" s="7">
        <v>5</v>
      </c>
      <c r="D29" t="s">
        <v>7</v>
      </c>
      <c r="E29" s="2" t="s">
        <v>10</v>
      </c>
      <c r="F29" s="7">
        <v>3</v>
      </c>
      <c r="G29" t="s">
        <v>7</v>
      </c>
      <c r="I29" s="2" t="s">
        <v>11</v>
      </c>
      <c r="J29" s="6">
        <f>$C$30/$F$30</f>
        <v>0.60000000000000009</v>
      </c>
      <c r="K29" s="2"/>
      <c r="M29" s="8"/>
      <c r="N29" t="s">
        <v>60</v>
      </c>
    </row>
    <row r="30" spans="1:14" ht="15" x14ac:dyDescent="0.2">
      <c r="A30" s="2"/>
      <c r="B30" s="12" t="s">
        <v>47</v>
      </c>
      <c r="C30" s="6">
        <f>1/$C$29</f>
        <v>0.2</v>
      </c>
      <c r="D30" t="s">
        <v>38</v>
      </c>
      <c r="E30" s="12" t="s">
        <v>48</v>
      </c>
      <c r="F30" s="6">
        <f>1/$F$29</f>
        <v>0.33333333333333331</v>
      </c>
      <c r="G30" t="s">
        <v>38</v>
      </c>
      <c r="I30" s="2"/>
      <c r="J30" s="2"/>
      <c r="K30" s="2"/>
      <c r="L30" s="2"/>
      <c r="M30" s="8"/>
      <c r="N30" t="s">
        <v>60</v>
      </c>
    </row>
    <row r="31" spans="1:14" ht="16.5" x14ac:dyDescent="0.25">
      <c r="A31" s="22" t="s">
        <v>9</v>
      </c>
      <c r="B31" s="4" t="s">
        <v>29</v>
      </c>
      <c r="D31" s="18">
        <f>$J$29^2/(1-$J$29)</f>
        <v>0.90000000000000047</v>
      </c>
      <c r="M31" s="8"/>
      <c r="N31" t="s">
        <v>60</v>
      </c>
    </row>
    <row r="32" spans="1:14" ht="15.75" x14ac:dyDescent="0.25">
      <c r="A32" s="22" t="s">
        <v>15</v>
      </c>
      <c r="B32" s="4" t="s">
        <v>40</v>
      </c>
      <c r="D32" s="13">
        <f>$D$31/$C$30</f>
        <v>4.5000000000000018</v>
      </c>
      <c r="E32" t="s">
        <v>7</v>
      </c>
      <c r="F32" t="s">
        <v>51</v>
      </c>
      <c r="I32" s="2" t="s">
        <v>3</v>
      </c>
      <c r="J32" s="31">
        <f>1/$F$29</f>
        <v>0.33333333333333331</v>
      </c>
      <c r="K32" s="27" t="s">
        <v>38</v>
      </c>
      <c r="M32" s="8"/>
      <c r="N32" t="s">
        <v>60</v>
      </c>
    </row>
    <row r="33" spans="1:14" x14ac:dyDescent="0.2">
      <c r="A33" s="22" t="s">
        <v>19</v>
      </c>
      <c r="B33" s="10" t="s">
        <v>30</v>
      </c>
      <c r="C33" s="7">
        <v>10</v>
      </c>
      <c r="D33" t="s">
        <v>7</v>
      </c>
      <c r="J33" s="2" t="s">
        <v>45</v>
      </c>
      <c r="K33" s="28">
        <f>1-EXP(-$J$32*(1-$J$29)*$C$33)</f>
        <v>0.73640286188427317</v>
      </c>
      <c r="M33" s="8"/>
      <c r="N33" t="s">
        <v>60</v>
      </c>
    </row>
    <row r="34" spans="1:14" ht="14.25" x14ac:dyDescent="0.25">
      <c r="A34" s="22" t="s">
        <v>21</v>
      </c>
      <c r="B34" s="11" t="s">
        <v>49</v>
      </c>
      <c r="C34" s="7">
        <v>3</v>
      </c>
      <c r="D34" t="s">
        <v>46</v>
      </c>
      <c r="J34" s="2" t="s">
        <v>50</v>
      </c>
      <c r="K34" s="20">
        <f>$J$29^($C$34+2)</f>
        <v>7.7760000000000051E-2</v>
      </c>
      <c r="M34" s="8"/>
      <c r="N34" t="s">
        <v>60</v>
      </c>
    </row>
    <row r="35" spans="1:14" ht="15" x14ac:dyDescent="0.2">
      <c r="A35" s="5" t="s">
        <v>52</v>
      </c>
      <c r="B35" s="2" t="s">
        <v>6</v>
      </c>
      <c r="C35" s="7">
        <v>4</v>
      </c>
      <c r="D35" t="s">
        <v>2</v>
      </c>
      <c r="E35" s="2" t="s">
        <v>10</v>
      </c>
      <c r="F35" s="7">
        <v>12</v>
      </c>
      <c r="G35" t="s">
        <v>7</v>
      </c>
      <c r="H35" s="2" t="s">
        <v>3</v>
      </c>
      <c r="I35" s="6">
        <f>60/$F$35</f>
        <v>5</v>
      </c>
      <c r="J35" t="s">
        <v>2</v>
      </c>
      <c r="M35" s="8"/>
      <c r="N35" t="s">
        <v>60</v>
      </c>
    </row>
    <row r="36" spans="1:14" ht="15.75" x14ac:dyDescent="0.2">
      <c r="A36" s="22" t="s">
        <v>9</v>
      </c>
      <c r="B36" s="10" t="s">
        <v>53</v>
      </c>
      <c r="C36" s="7">
        <v>45</v>
      </c>
      <c r="D36" t="s">
        <v>25</v>
      </c>
      <c r="F36" s="2" t="s">
        <v>11</v>
      </c>
      <c r="G36" s="6">
        <f>$C$35/$I$35</f>
        <v>0.8</v>
      </c>
      <c r="M36" s="8"/>
      <c r="N36" t="s">
        <v>60</v>
      </c>
    </row>
    <row r="37" spans="1:14" x14ac:dyDescent="0.2">
      <c r="B37" s="1" t="s">
        <v>33</v>
      </c>
      <c r="C37" s="6">
        <f>$C$36/60</f>
        <v>0.75</v>
      </c>
      <c r="D37" t="s">
        <v>16</v>
      </c>
      <c r="H37" s="2" t="s">
        <v>54</v>
      </c>
      <c r="I37" s="20">
        <f>1-EXP(-$I$35*(1-$G$36)*$C$37)</f>
        <v>0.5276334472589852</v>
      </c>
      <c r="M37" s="8"/>
      <c r="N37" t="s">
        <v>60</v>
      </c>
    </row>
    <row r="38" spans="1:14" ht="14.25" x14ac:dyDescent="0.25">
      <c r="A38" s="22" t="s">
        <v>15</v>
      </c>
      <c r="C38" s="10" t="s">
        <v>55</v>
      </c>
      <c r="D38" s="18">
        <f>1-$G$36</f>
        <v>0.19999999999999996</v>
      </c>
      <c r="M38" s="8"/>
      <c r="N38" t="s">
        <v>60</v>
      </c>
    </row>
    <row r="39" spans="1:14" ht="15.75" x14ac:dyDescent="0.2">
      <c r="A39" s="22" t="s">
        <v>19</v>
      </c>
      <c r="B39" s="10" t="s">
        <v>58</v>
      </c>
      <c r="C39" s="14">
        <v>15</v>
      </c>
      <c r="D39" t="s">
        <v>25</v>
      </c>
      <c r="H39" s="2" t="s">
        <v>56</v>
      </c>
      <c r="I39" s="32">
        <f>EXP(-$I$35*(1-$G$36)*$C$40)</f>
        <v>0.77880078307140488</v>
      </c>
      <c r="J39" s="1" t="s">
        <v>59</v>
      </c>
      <c r="M39" s="8"/>
      <c r="N39" t="s">
        <v>60</v>
      </c>
    </row>
    <row r="40" spans="1:14" ht="14.25" x14ac:dyDescent="0.25">
      <c r="B40" s="1" t="s">
        <v>33</v>
      </c>
      <c r="C40" s="6">
        <f>$C$39/60</f>
        <v>0.25</v>
      </c>
      <c r="D40" t="s">
        <v>16</v>
      </c>
      <c r="H40" s="2" t="s">
        <v>57</v>
      </c>
      <c r="I40" s="30">
        <f>$G$36*$I$39</f>
        <v>0.62304062645712399</v>
      </c>
      <c r="J40">
        <v>0.63200000000000001</v>
      </c>
      <c r="M40" s="8"/>
      <c r="N40" t="s">
        <v>60</v>
      </c>
    </row>
    <row r="41" spans="1:14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4" x14ac:dyDescent="0.2">
      <c r="A42" s="9" t="s">
        <v>60</v>
      </c>
      <c r="B42" s="9" t="s">
        <v>60</v>
      </c>
      <c r="C42" s="9" t="s">
        <v>60</v>
      </c>
      <c r="D42" s="9" t="s">
        <v>60</v>
      </c>
      <c r="E42" s="9" t="s">
        <v>60</v>
      </c>
      <c r="F42" s="9" t="s">
        <v>60</v>
      </c>
      <c r="G42" s="9" t="s">
        <v>60</v>
      </c>
      <c r="H42" s="9" t="s">
        <v>60</v>
      </c>
      <c r="I42" s="9" t="s">
        <v>60</v>
      </c>
      <c r="J42" s="9" t="s">
        <v>60</v>
      </c>
      <c r="K42" s="9" t="s">
        <v>60</v>
      </c>
      <c r="L42" s="9" t="s">
        <v>60</v>
      </c>
      <c r="M42" s="9" t="s">
        <v>60</v>
      </c>
    </row>
  </sheetData>
  <phoneticPr fontId="9" type="noConversion"/>
  <pageMargins left="0.25" right="0.25" top="0.25" bottom="0.2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</vt:lpstr>
    </vt:vector>
  </TitlesOfParts>
  <Company>Instituto Superior Técnico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 Casquilho</cp:lastModifiedBy>
  <cp:lastPrinted>2012-05-03T22:54:38Z</cp:lastPrinted>
  <dcterms:created xsi:type="dcterms:W3CDTF">2012-05-02T12:11:26Z</dcterms:created>
  <dcterms:modified xsi:type="dcterms:W3CDTF">2017-05-18T23:17:08Z</dcterms:modified>
</cp:coreProperties>
</file>