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Pneumat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<sst xmlns="http://schemas.openxmlformats.org/spreadsheetml/2006/main" count="46" uniqueCount="38">
  <si>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03Sep2008</t>
  </si>
  <si>
    <r>
      <t xml:space="preserve">Porosidade: </t>
    </r>
    <r>
      <rPr>
        <i/>
        <sz val="10"/>
        <rFont val="Symbol"/>
        <family val="1"/>
      </rPr>
      <t>h</t>
    </r>
    <r>
      <rPr>
        <sz val="10"/>
        <rFont val="Arial Narrow"/>
        <family val="0"/>
      </rPr>
      <t xml:space="preserve"> (em vez de </t>
    </r>
    <r>
      <rPr>
        <i/>
        <sz val="10"/>
        <rFont val="Symbol"/>
        <family val="1"/>
      </rPr>
      <t>e</t>
    </r>
    <r>
      <rPr>
        <sz val="10"/>
        <rFont val="Arial Narrow"/>
        <family val="0"/>
      </rPr>
      <t>)</t>
    </r>
  </si>
  <si>
    <t>m</t>
  </si>
  <si>
    <r>
      <t>L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>...=</t>
    </r>
  </si>
  <si>
    <r>
      <t>L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>...=</t>
    </r>
  </si>
  <si>
    <t>altura do leito</t>
  </si>
  <si>
    <r>
      <t>h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 1 - </t>
    </r>
    <r>
      <rPr>
        <i/>
        <sz val="10"/>
        <rFont val="Symbol"/>
        <family val="1"/>
      </rPr>
      <t>r</t>
    </r>
    <r>
      <rPr>
        <vertAlign val="subscript"/>
        <sz val="10"/>
        <rFont val="Times New Roman"/>
        <family val="1"/>
      </rPr>
      <t>ap</t>
    </r>
    <r>
      <rPr>
        <sz val="10"/>
        <rFont val="Times New Roman"/>
        <family val="1"/>
      </rPr>
      <t>/</t>
    </r>
    <r>
      <rPr>
        <i/>
        <sz val="10"/>
        <rFont val="Symbol"/>
        <family val="1"/>
      </rPr>
      <t>r</t>
    </r>
    <r>
      <rPr>
        <vertAlign val="subscript"/>
        <sz val="10"/>
        <rFont val="Times New Roman"/>
        <family val="1"/>
      </rPr>
      <t>s</t>
    </r>
  </si>
  <si>
    <r>
      <t>kg/m</t>
    </r>
    <r>
      <rPr>
        <vertAlign val="superscript"/>
        <sz val="10"/>
        <rFont val="Arial Narrow"/>
        <family val="2"/>
      </rPr>
      <t>3</t>
    </r>
  </si>
  <si>
    <r>
      <t>h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</si>
  <si>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b</t>
    </r>
    <r>
      <rPr>
        <i/>
        <sz val="10"/>
        <rFont val="Times New Roman"/>
        <family val="1"/>
      </rPr>
      <t>'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D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</si>
  <si>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C</t>
    </r>
    <r>
      <rPr>
        <sz val="10"/>
        <rFont val="Times New Roman"/>
        <family val="1"/>
      </rPr>
      <t xml:space="preserve"> =</t>
    </r>
  </si>
  <si>
    <r>
      <t>D</t>
    </r>
    <r>
      <rPr>
        <b/>
        <sz val="10"/>
        <rFont val="Arial Narrow"/>
        <family val="2"/>
      </rPr>
      <t xml:space="preserve"> PROPAGAÇÃO</t>
    </r>
  </si>
  <si>
    <r>
      <t>Velocidade mínima</t>
    </r>
    <r>
      <rPr>
        <b/>
        <sz val="10"/>
        <rFont val="Arial Narrow"/>
        <family val="2"/>
      </rPr>
      <t xml:space="preserve"> de transporte (ord. na origem) com erro aceitável</t>
    </r>
  </si>
  <si>
    <r>
      <t>P</t>
    </r>
    <r>
      <rPr>
        <sz val="10"/>
        <rFont val="Times New Roman"/>
        <family val="1"/>
      </rPr>
      <t xml:space="preserve"> =</t>
    </r>
  </si>
  <si>
    <t>n</t>
  </si>
  <si>
    <r>
      <t>t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-2)</t>
    </r>
  </si>
  <si>
    <r>
      <t>s</t>
    </r>
    <r>
      <rPr>
        <vertAlign val="subscript"/>
        <sz val="10"/>
        <rFont val="Times New Roman"/>
        <family val="1"/>
      </rPr>
      <t>xy</t>
    </r>
  </si>
  <si>
    <r>
      <t>D</t>
    </r>
    <r>
      <rPr>
        <vertAlign val="subscript"/>
        <sz val="10"/>
        <rFont val="Times New Roman"/>
        <family val="1"/>
      </rPr>
      <t>regr</t>
    </r>
    <r>
      <rPr>
        <i/>
        <sz val="10"/>
        <rFont val="Times New Roman"/>
        <family val="1"/>
      </rPr>
      <t>/</t>
    </r>
    <r>
      <rPr>
        <i/>
        <sz val="10"/>
        <rFont val="Symbol"/>
        <family val="1"/>
      </rPr>
      <t>D</t>
    </r>
    <r>
      <rPr>
        <vertAlign val="subscript"/>
        <sz val="10"/>
        <rFont val="Times New Roman"/>
        <family val="1"/>
      </rPr>
      <t>prop</t>
    </r>
  </si>
  <si>
    <r>
      <t>(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>lg</t>
    </r>
    <r>
      <rPr>
        <i/>
        <sz val="10"/>
        <rFont val="Symbol"/>
        <family val="1"/>
      </rPr>
      <t>h</t>
    </r>
    <r>
      <rPr>
        <sz val="10"/>
        <rFont val="Times New Roman"/>
        <family val="1"/>
      </rPr>
      <t>)</t>
    </r>
    <r>
      <rPr>
        <vertAlign val="subscript"/>
        <sz val="10"/>
        <rFont val="Times New Roman"/>
        <family val="1"/>
      </rPr>
      <t>centr</t>
    </r>
  </si>
  <si>
    <r>
      <t>p</t>
    </r>
    <r>
      <rPr>
        <sz val="10"/>
        <rFont val="Times New Roman"/>
        <family val="1"/>
      </rPr>
      <t xml:space="preserve"> =</t>
    </r>
  </si>
  <si>
    <r>
      <t>e</t>
    </r>
    <r>
      <rPr>
        <sz val="10"/>
        <rFont val="Times New Roman"/>
        <family val="1"/>
      </rPr>
      <t>(lg</t>
    </r>
    <r>
      <rPr>
        <i/>
        <sz val="10"/>
        <rFont val="Symbol"/>
        <family val="1"/>
      </rPr>
      <t>h</t>
    </r>
    <r>
      <rPr>
        <sz val="10"/>
        <rFont val="Times New Roman"/>
        <family val="1"/>
      </rPr>
      <t>), %</t>
    </r>
  </si>
  <si>
    <t>ErrRel</t>
  </si>
  <si>
    <r>
      <t>h</t>
    </r>
    <r>
      <rPr>
        <vertAlign val="subscript"/>
        <sz val="10"/>
        <rFont val="Times New Roman"/>
        <family val="1"/>
      </rPr>
      <t>centr</t>
    </r>
    <r>
      <rPr>
        <sz val="10"/>
        <rFont val="Times New Roman"/>
        <family val="1"/>
      </rPr>
      <t xml:space="preserve"> =</t>
    </r>
  </si>
  <si>
    <r>
      <t>D</t>
    </r>
    <r>
      <rPr>
        <i/>
        <sz val="10"/>
        <rFont val="Times New Roman"/>
        <family val="1"/>
      </rPr>
      <t>y</t>
    </r>
    <r>
      <rPr>
        <vertAlign val="subscript"/>
        <sz val="10"/>
        <rFont val="Times New Roman"/>
        <family val="1"/>
      </rPr>
      <t>centr.</t>
    </r>
    <r>
      <rPr>
        <sz val="10"/>
        <rFont val="Times New Roman"/>
        <family val="1"/>
      </rPr>
      <t xml:space="preserve"> =</t>
    </r>
  </si>
  <si>
    <t>p "36"</t>
  </si>
  <si>
    <t>p "34"</t>
  </si>
  <si>
    <t>i.e.,</t>
  </si>
  <si>
    <t>=</t>
  </si>
  <si>
    <t>por. inicial</t>
  </si>
  <si>
    <r>
      <t>r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,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>...=</t>
    </r>
  </si>
  <si>
    <r>
      <t>r</t>
    </r>
    <r>
      <rPr>
        <vertAlign val="subscript"/>
        <sz val="10"/>
        <rFont val="Times New Roman"/>
        <family val="1"/>
      </rPr>
      <t>ap</t>
    </r>
    <r>
      <rPr>
        <sz val="10"/>
        <rFont val="Times New Roman"/>
        <family val="1"/>
      </rPr>
      <t xml:space="preserve"> , </t>
    </r>
    <r>
      <rPr>
        <i/>
        <sz val="10"/>
        <rFont val="Symbol"/>
        <family val="1"/>
      </rPr>
      <t>D</t>
    </r>
    <r>
      <rPr>
        <sz val="10"/>
        <rFont val="Times New Roman"/>
        <family val="1"/>
      </rPr>
      <t>...=</t>
    </r>
  </si>
  <si>
    <t>/</t>
  </si>
  <si>
    <r>
      <t>D</t>
    </r>
    <r>
      <rPr>
        <sz val="10"/>
        <rFont val="Times New Roman"/>
        <family val="1"/>
      </rPr>
      <t>(lg</t>
    </r>
    <r>
      <rPr>
        <i/>
        <sz val="10"/>
        <rFont val="Symbol"/>
        <family val="1"/>
      </rPr>
      <t>h</t>
    </r>
    <r>
      <rPr>
        <sz val="10"/>
        <rFont val="Times New Roman"/>
        <family val="1"/>
      </rPr>
      <t>) =</t>
    </r>
  </si>
  <si>
    <r>
      <t>D</t>
    </r>
    <r>
      <rPr>
        <b/>
        <sz val="10"/>
        <rFont val="Arial Narrow"/>
        <family val="2"/>
      </rPr>
      <t xml:space="preserve"> REGRESSÃO</t>
    </r>
  </si>
  <si>
    <t>Transporte pneumático, p 64 (p "70")</t>
  </si>
  <si>
    <t>Outra informação:</t>
  </si>
  <si>
    <t>p "109", Porosidade</t>
  </si>
  <si>
    <r>
      <t>h</t>
    </r>
    <r>
      <rPr>
        <sz val="10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</si>
</sst>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13"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i/>
      <sz val="10"/>
      <color indexed="10"/>
      <name val="Arial Narrow"/>
      <family val="2"/>
    </font>
    <font>
      <i/>
      <sz val="10"/>
      <name val="Symbol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Arial Narrow"/>
      <family val="2"/>
    </font>
    <font>
      <b/>
      <i/>
      <sz val="10"/>
      <name val="Symbol"/>
      <family val="1"/>
    </font>
    <font>
      <b/>
      <sz val="10"/>
      <color indexed="10"/>
      <name val="Arial Narrow"/>
      <family val="2"/>
    </font>
    <font>
      <b/>
      <i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wmf" /><Relationship Id="rId6" Type="http://schemas.openxmlformats.org/officeDocument/2006/relationships/image" Target="../media/image1.wmf" /><Relationship Id="rId7" Type="http://schemas.openxmlformats.org/officeDocument/2006/relationships/image" Target="../media/image7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"/>
    </sheetView>
  </sheetViews>
  <sheetFormatPr defaultColWidth="9.33203125" defaultRowHeight="12.75"/>
  <sheetData>
    <row r="1" spans="1:3" ht="13.5">
      <c r="A1" s="2" t="s">
        <v>0</v>
      </c>
      <c r="C1" s="1" t="s">
        <v>34</v>
      </c>
    </row>
    <row r="2" ht="12.75">
      <c r="C2" s="3" t="s">
        <v>12</v>
      </c>
    </row>
    <row r="3" ht="12.75">
      <c r="C3" s="3"/>
    </row>
    <row r="4" spans="3:5" ht="12.75">
      <c r="C4" s="3"/>
      <c r="E4" t="s">
        <v>1</v>
      </c>
    </row>
    <row r="5" spans="3:9" ht="14.25">
      <c r="C5" s="3"/>
      <c r="E5" s="4" t="s">
        <v>3</v>
      </c>
      <c r="F5" s="5">
        <v>0.12</v>
      </c>
      <c r="G5" s="5">
        <v>0.02</v>
      </c>
      <c r="H5" t="s">
        <v>2</v>
      </c>
      <c r="I5" t="s">
        <v>5</v>
      </c>
    </row>
    <row r="6" spans="3:8" ht="12.75">
      <c r="C6" s="3"/>
      <c r="E6" s="4" t="s">
        <v>4</v>
      </c>
      <c r="F6" s="5">
        <v>0.7</v>
      </c>
      <c r="G6" s="5">
        <v>0.05</v>
      </c>
      <c r="H6" t="s">
        <v>2</v>
      </c>
    </row>
    <row r="7" spans="1:8" ht="15.75">
      <c r="A7" s="6" t="s">
        <v>6</v>
      </c>
      <c r="C7" s="3"/>
      <c r="E7" s="7" t="s">
        <v>30</v>
      </c>
      <c r="F7" s="14">
        <v>800</v>
      </c>
      <c r="G7" s="5">
        <v>3</v>
      </c>
      <c r="H7" t="s">
        <v>7</v>
      </c>
    </row>
    <row r="8" spans="1:8" ht="15.75">
      <c r="A8" s="7" t="s">
        <v>8</v>
      </c>
      <c r="B8" s="5">
        <f>1-$F$7/$F$8</f>
        <v>0.3846153846153846</v>
      </c>
      <c r="C8" t="s">
        <v>28</v>
      </c>
      <c r="E8" s="7" t="s">
        <v>29</v>
      </c>
      <c r="F8" s="14">
        <v>1300</v>
      </c>
      <c r="G8" s="5">
        <v>8</v>
      </c>
      <c r="H8" t="s">
        <v>7</v>
      </c>
    </row>
    <row r="9" spans="1:7" ht="12.75">
      <c r="A9" t="s">
        <v>35</v>
      </c>
      <c r="F9" s="27" t="s">
        <v>31</v>
      </c>
      <c r="G9" s="5" t="s">
        <v>27</v>
      </c>
    </row>
    <row r="10" spans="4:7" ht="14.25">
      <c r="D10" s="7" t="s">
        <v>9</v>
      </c>
      <c r="E10" s="14">
        <v>80</v>
      </c>
      <c r="F10" s="14">
        <v>62</v>
      </c>
      <c r="G10" s="17">
        <f>E10/F10</f>
        <v>1.2903225806451613</v>
      </c>
    </row>
    <row r="11" spans="5:6" ht="12.75">
      <c r="E11" s="4" t="s">
        <v>10</v>
      </c>
      <c r="F11" s="5">
        <v>0.61</v>
      </c>
    </row>
    <row r="14" ht="12.75">
      <c r="A14" s="8" t="s">
        <v>11</v>
      </c>
    </row>
    <row r="19" spans="6:9" ht="12.75">
      <c r="F19" s="7" t="s">
        <v>37</v>
      </c>
      <c r="G19" s="5">
        <v>0.885</v>
      </c>
      <c r="I19" t="s">
        <v>36</v>
      </c>
    </row>
    <row r="20" spans="6:7" ht="12.75">
      <c r="F20" s="7" t="s">
        <v>32</v>
      </c>
      <c r="G20" s="5">
        <v>0.02164</v>
      </c>
    </row>
    <row r="22" ht="12.75">
      <c r="A22" s="8" t="s">
        <v>33</v>
      </c>
    </row>
    <row r="23" ht="12.75">
      <c r="I23" s="26" t="s">
        <v>24</v>
      </c>
    </row>
    <row r="24" spans="7:8" ht="14.25">
      <c r="G24" s="5" t="s">
        <v>26</v>
      </c>
      <c r="H24" s="19" t="s">
        <v>18</v>
      </c>
    </row>
    <row r="26" ht="12.75">
      <c r="I26" s="26" t="s">
        <v>25</v>
      </c>
    </row>
    <row r="30" spans="1:2" ht="12.75">
      <c r="A30" s="4" t="s">
        <v>13</v>
      </c>
      <c r="B30" s="9">
        <v>0.95</v>
      </c>
    </row>
    <row r="31" spans="2:5" ht="14.25">
      <c r="B31" s="7" t="s">
        <v>23</v>
      </c>
      <c r="C31" s="28">
        <f>$G$20/(LN(10)*$G$19)</f>
        <v>0.010619358856933749</v>
      </c>
      <c r="D31" s="21" t="s">
        <v>22</v>
      </c>
      <c r="E31" s="29">
        <v>0.946604</v>
      </c>
    </row>
    <row r="32" spans="3:9" ht="12.75">
      <c r="C32" s="4" t="s">
        <v>19</v>
      </c>
      <c r="D32" s="16">
        <v>1</v>
      </c>
      <c r="E32" s="19" t="s">
        <v>21</v>
      </c>
      <c r="G32" s="4" t="s">
        <v>19</v>
      </c>
      <c r="H32" s="16">
        <v>7</v>
      </c>
      <c r="I32" s="19" t="s">
        <v>21</v>
      </c>
    </row>
    <row r="33" spans="1:10" ht="14.25">
      <c r="A33" s="10" t="s">
        <v>14</v>
      </c>
      <c r="B33" s="10" t="s">
        <v>15</v>
      </c>
      <c r="C33" s="10" t="s">
        <v>16</v>
      </c>
      <c r="D33" s="12" t="s">
        <v>18</v>
      </c>
      <c r="E33" s="11" t="s">
        <v>20</v>
      </c>
      <c r="F33" s="11" t="s">
        <v>17</v>
      </c>
      <c r="H33" s="12" t="s">
        <v>18</v>
      </c>
      <c r="I33" s="11" t="s">
        <v>20</v>
      </c>
      <c r="J33" s="11" t="s">
        <v>17</v>
      </c>
    </row>
    <row r="34" spans="1:10" ht="12.75">
      <c r="A34" s="5">
        <v>3</v>
      </c>
      <c r="B34" s="17">
        <f aca="true" t="shared" si="0" ref="B34:B49">TINV(1-$B$30,A34-2)</f>
        <v>12.70620473398698</v>
      </c>
      <c r="C34" s="18">
        <f aca="true" t="shared" si="1" ref="C34:C41">$C$31*SQRT(A34/(A34-2))</f>
        <v>0.01839326908401581</v>
      </c>
      <c r="D34" s="13">
        <f>$B34*$C34*SQRT(1/D$32+1/$A34)</f>
        <v>0.2698634955597563</v>
      </c>
      <c r="E34" s="20">
        <f>100*D34/(-LN($E$31))</f>
        <v>491.7836352849113</v>
      </c>
      <c r="F34" s="20">
        <f>D34/$C$31</f>
        <v>25.41240946797396</v>
      </c>
      <c r="H34" s="13">
        <f>$B34*$C34*SQRT(1/H$32+1/$A34)</f>
        <v>0.16127428525400292</v>
      </c>
      <c r="I34" s="20">
        <f>100*H34/(-LN($E$31))</f>
        <v>293.8969352474986</v>
      </c>
      <c r="J34" s="20">
        <f>H34/$C$31</f>
        <v>15.186819414121347</v>
      </c>
    </row>
    <row r="35" spans="1:10" ht="12.75">
      <c r="A35" s="5">
        <f>A34+1</f>
        <v>4</v>
      </c>
      <c r="B35" s="17">
        <f t="shared" si="0"/>
        <v>4.302652729544539</v>
      </c>
      <c r="C35" s="18">
        <f t="shared" si="1"/>
        <v>0.015018041319182556</v>
      </c>
      <c r="D35" s="13">
        <f>$B35*$C35*SQRT(1/D$32+1/$A35)</f>
        <v>0.07224446788357933</v>
      </c>
      <c r="E35" s="20">
        <f aca="true" t="shared" si="2" ref="E35:E49">100*D35/(-LN($E$31))</f>
        <v>131.65414229633555</v>
      </c>
      <c r="F35" s="20">
        <f aca="true" t="shared" si="3" ref="F35:F49">D35/$C$31</f>
        <v>6.803091303050598</v>
      </c>
      <c r="H35" s="13">
        <f aca="true" t="shared" si="4" ref="H35:H49">$B35*$C35*SQRT(1/H$32+1/$A35)</f>
        <v>0.04050110916914913</v>
      </c>
      <c r="I35" s="20">
        <f aca="true" t="shared" si="5" ref="I35:I49">100*H35/(-LN($E$31))</f>
        <v>73.80688024870258</v>
      </c>
      <c r="J35" s="20">
        <f aca="true" t="shared" si="6" ref="J35:J49">H35/$C$31</f>
        <v>3.8138940132628205</v>
      </c>
    </row>
    <row r="36" spans="1:10" ht="12.75">
      <c r="A36" s="5">
        <f aca="true" t="shared" si="7" ref="A36:A41">A35+1</f>
        <v>5</v>
      </c>
      <c r="B36" s="17">
        <f t="shared" si="0"/>
        <v>3.182446304886878</v>
      </c>
      <c r="C36" s="18">
        <f t="shared" si="1"/>
        <v>0.01370953333343488</v>
      </c>
      <c r="D36" s="13">
        <f aca="true" t="shared" si="8" ref="D36:D49">$B36*$C36*SQRT(1/D$32+1/$A36)</f>
        <v>0.047794110102870976</v>
      </c>
      <c r="E36" s="20">
        <f t="shared" si="2"/>
        <v>87.09722359018576</v>
      </c>
      <c r="F36" s="20">
        <f t="shared" si="3"/>
        <v>4.500658725895165</v>
      </c>
      <c r="H36" s="13">
        <f t="shared" si="4"/>
        <v>0.025547026444384897</v>
      </c>
      <c r="I36" s="20">
        <f t="shared" si="5"/>
        <v>46.55542428767432</v>
      </c>
      <c r="J36" s="20">
        <f t="shared" si="6"/>
        <v>2.405703281013463</v>
      </c>
    </row>
    <row r="37" spans="1:10" ht="12.75">
      <c r="A37" s="5">
        <f t="shared" si="7"/>
        <v>6</v>
      </c>
      <c r="B37" s="17">
        <f t="shared" si="0"/>
        <v>2.776445105043802</v>
      </c>
      <c r="C37" s="18">
        <f t="shared" si="1"/>
        <v>0.013006005297496456</v>
      </c>
      <c r="D37" s="13">
        <f t="shared" si="8"/>
        <v>0.03900375435063371</v>
      </c>
      <c r="E37" s="20">
        <f t="shared" si="2"/>
        <v>71.07818737961524</v>
      </c>
      <c r="F37" s="20">
        <f t="shared" si="3"/>
        <v>3.6728916383842516</v>
      </c>
      <c r="H37" s="13">
        <f t="shared" si="4"/>
        <v>0.02009000517811593</v>
      </c>
      <c r="I37" s="20">
        <f t="shared" si="5"/>
        <v>36.61086416632003</v>
      </c>
      <c r="J37" s="20">
        <f t="shared" si="6"/>
        <v>1.8918284473453373</v>
      </c>
    </row>
    <row r="38" spans="1:10" ht="12.75">
      <c r="A38" s="5">
        <f t="shared" si="7"/>
        <v>7</v>
      </c>
      <c r="B38" s="17">
        <f t="shared" si="0"/>
        <v>2.5705818346975393</v>
      </c>
      <c r="C38" s="18">
        <f t="shared" si="1"/>
        <v>0.012564994848597119</v>
      </c>
      <c r="D38" s="13">
        <f t="shared" si="8"/>
        <v>0.034529454914866406</v>
      </c>
      <c r="E38" s="20">
        <f t="shared" si="2"/>
        <v>62.92448271752011</v>
      </c>
      <c r="F38" s="20">
        <f t="shared" si="3"/>
        <v>3.25155740379947</v>
      </c>
      <c r="H38" s="13">
        <f t="shared" si="4"/>
        <v>0.017264727457433203</v>
      </c>
      <c r="I38" s="20">
        <f t="shared" si="5"/>
        <v>31.462241358760053</v>
      </c>
      <c r="J38" s="20">
        <f t="shared" si="6"/>
        <v>1.625778701899735</v>
      </c>
    </row>
    <row r="39" spans="1:10" ht="12.75">
      <c r="A39" s="5">
        <f t="shared" si="7"/>
        <v>8</v>
      </c>
      <c r="B39" s="17">
        <f t="shared" si="0"/>
        <v>2.4469118464326804</v>
      </c>
      <c r="C39" s="18">
        <f t="shared" si="1"/>
        <v>0.012262179389343871</v>
      </c>
      <c r="D39" s="13">
        <f t="shared" si="8"/>
        <v>0.03182454843721027</v>
      </c>
      <c r="E39" s="20">
        <f t="shared" si="2"/>
        <v>57.99521750538664</v>
      </c>
      <c r="F39" s="20">
        <f t="shared" si="3"/>
        <v>2.9968427346657482</v>
      </c>
      <c r="H39" s="13">
        <f t="shared" si="4"/>
        <v>0.015528789570713816</v>
      </c>
      <c r="I39" s="20">
        <f t="shared" si="5"/>
        <v>28.298768497086442</v>
      </c>
      <c r="J39" s="20">
        <f t="shared" si="6"/>
        <v>1.4623095216877928</v>
      </c>
    </row>
    <row r="40" spans="1:10" ht="13.5" thickBot="1">
      <c r="A40" s="5">
        <f t="shared" si="7"/>
        <v>9</v>
      </c>
      <c r="B40" s="17">
        <f t="shared" si="0"/>
        <v>2.3646242509493183</v>
      </c>
      <c r="C40" s="18">
        <f t="shared" si="1"/>
        <v>0.012041221122170502</v>
      </c>
      <c r="D40" s="13">
        <f t="shared" si="8"/>
        <v>0.03001313877353774</v>
      </c>
      <c r="E40" s="20">
        <f t="shared" si="2"/>
        <v>54.69420923991771</v>
      </c>
      <c r="F40" s="20">
        <f t="shared" si="3"/>
        <v>2.826266555060536</v>
      </c>
      <c r="H40" s="13">
        <f t="shared" si="4"/>
        <v>0.014349024847222272</v>
      </c>
      <c r="I40" s="20">
        <f t="shared" si="5"/>
        <v>26.148833459388474</v>
      </c>
      <c r="J40" s="20">
        <f t="shared" si="6"/>
        <v>1.3512138576853248</v>
      </c>
    </row>
    <row r="41" spans="1:10" ht="13.5" thickBot="1">
      <c r="A41" s="25">
        <f t="shared" si="7"/>
        <v>10</v>
      </c>
      <c r="B41" s="17">
        <f t="shared" si="0"/>
        <v>2.3060041332991164</v>
      </c>
      <c r="C41" s="18">
        <f t="shared" si="1"/>
        <v>0.011872804140784163</v>
      </c>
      <c r="D41" s="13">
        <f t="shared" si="8"/>
        <v>0.028715059962826656</v>
      </c>
      <c r="E41" s="20">
        <f t="shared" si="2"/>
        <v>52.32866544862544</v>
      </c>
      <c r="F41" s="20">
        <f t="shared" si="3"/>
        <v>2.7040295322610364</v>
      </c>
      <c r="H41" s="13">
        <f t="shared" si="4"/>
        <v>0.013492388122143198</v>
      </c>
      <c r="I41" s="20">
        <f t="shared" si="5"/>
        <v>24.587748208105705</v>
      </c>
      <c r="J41" s="20">
        <f t="shared" si="6"/>
        <v>1.2705463958714935</v>
      </c>
    </row>
    <row r="42" spans="1:10" ht="12.75">
      <c r="A42" s="5">
        <f aca="true" t="shared" si="9" ref="A42:A49">A41+1</f>
        <v>11</v>
      </c>
      <c r="B42" s="17">
        <f t="shared" si="0"/>
        <v>2.262157158173582</v>
      </c>
      <c r="C42" s="18">
        <f aca="true" t="shared" si="10" ref="C42:C49">$C$31*SQRT(A42/(A42-2))</f>
        <v>0.011740142947528886</v>
      </c>
      <c r="D42" s="13">
        <f t="shared" si="8"/>
        <v>0.027738976880412807</v>
      </c>
      <c r="E42" s="20">
        <f t="shared" si="2"/>
        <v>50.54990806013941</v>
      </c>
      <c r="F42" s="20">
        <f t="shared" si="3"/>
        <v>2.6121140884415133</v>
      </c>
      <c r="H42" s="13">
        <f t="shared" si="4"/>
        <v>0.01284065117150614</v>
      </c>
      <c r="I42" s="20">
        <f t="shared" si="5"/>
        <v>23.400060461865785</v>
      </c>
      <c r="J42" s="20">
        <f t="shared" si="6"/>
        <v>1.2091738629891045</v>
      </c>
    </row>
    <row r="43" spans="1:10" ht="12.75">
      <c r="A43" s="5">
        <f t="shared" si="9"/>
        <v>12</v>
      </c>
      <c r="B43" s="17">
        <f t="shared" si="0"/>
        <v>2.228138842425868</v>
      </c>
      <c r="C43" s="18">
        <f t="shared" si="10"/>
        <v>0.01163292478436978</v>
      </c>
      <c r="D43" s="13">
        <f t="shared" si="8"/>
        <v>0.026978153588388967</v>
      </c>
      <c r="E43" s="20">
        <f t="shared" si="2"/>
        <v>49.16342767091586</v>
      </c>
      <c r="F43" s="20">
        <f t="shared" si="3"/>
        <v>2.540469151842815</v>
      </c>
      <c r="H43" s="13">
        <f t="shared" si="4"/>
        <v>0.012327310273069334</v>
      </c>
      <c r="I43" s="20">
        <f t="shared" si="5"/>
        <v>22.464577681395483</v>
      </c>
      <c r="J43" s="20">
        <f t="shared" si="6"/>
        <v>1.160833760224649</v>
      </c>
    </row>
    <row r="44" spans="1:10" ht="12.75">
      <c r="A44" s="5">
        <f t="shared" si="9"/>
        <v>13</v>
      </c>
      <c r="B44" s="17">
        <f t="shared" si="0"/>
        <v>2.200985158721841</v>
      </c>
      <c r="C44" s="18">
        <f t="shared" si="10"/>
        <v>0.011544460194161544</v>
      </c>
      <c r="D44" s="13">
        <f t="shared" si="8"/>
        <v>0.02636835799910417</v>
      </c>
      <c r="E44" s="20">
        <f t="shared" si="2"/>
        <v>48.052171437251694</v>
      </c>
      <c r="F44" s="20">
        <f t="shared" si="3"/>
        <v>2.4830461381279485</v>
      </c>
      <c r="H44" s="13">
        <f t="shared" si="4"/>
        <v>0.011912009919412757</v>
      </c>
      <c r="I44" s="20">
        <f t="shared" si="5"/>
        <v>21.707758322657444</v>
      </c>
      <c r="J44" s="20">
        <f t="shared" si="6"/>
        <v>1.1217259045384826</v>
      </c>
    </row>
    <row r="45" spans="1:10" ht="12.75">
      <c r="A45" s="5">
        <f t="shared" si="9"/>
        <v>14</v>
      </c>
      <c r="B45" s="17">
        <f t="shared" si="0"/>
        <v>2.1788128271650695</v>
      </c>
      <c r="C45" s="18">
        <f t="shared" si="10"/>
        <v>0.011470218522521421</v>
      </c>
      <c r="D45" s="13">
        <f t="shared" si="8"/>
        <v>0.02586861795635909</v>
      </c>
      <c r="E45" s="20">
        <f t="shared" si="2"/>
        <v>47.14147407001851</v>
      </c>
      <c r="F45" s="20">
        <f t="shared" si="3"/>
        <v>2.4359867958947983</v>
      </c>
      <c r="H45" s="13">
        <f t="shared" si="4"/>
        <v>0.011568797646878121</v>
      </c>
      <c r="I45" s="20">
        <f t="shared" si="5"/>
        <v>21.082308116021014</v>
      </c>
      <c r="J45" s="20">
        <f t="shared" si="6"/>
        <v>1.0894064135825348</v>
      </c>
    </row>
    <row r="46" spans="1:10" ht="12.75">
      <c r="A46" s="5">
        <f t="shared" si="9"/>
        <v>15</v>
      </c>
      <c r="B46" s="17">
        <f t="shared" si="0"/>
        <v>2.1603686522485344</v>
      </c>
      <c r="C46" s="18">
        <f t="shared" si="10"/>
        <v>0.01140702124531897</v>
      </c>
      <c r="D46" s="13">
        <f t="shared" si="8"/>
        <v>0.025451564244965766</v>
      </c>
      <c r="E46" s="20">
        <f t="shared" si="2"/>
        <v>46.381459493491036</v>
      </c>
      <c r="F46" s="20">
        <f t="shared" si="3"/>
        <v>2.396713830642191</v>
      </c>
      <c r="H46" s="13">
        <f t="shared" si="4"/>
        <v>0.011280200216428388</v>
      </c>
      <c r="I46" s="20">
        <f t="shared" si="5"/>
        <v>20.556384840677435</v>
      </c>
      <c r="J46" s="20">
        <f t="shared" si="6"/>
        <v>1.0622298736107927</v>
      </c>
    </row>
    <row r="47" spans="1:10" ht="12.75">
      <c r="A47" s="5">
        <f t="shared" si="9"/>
        <v>16</v>
      </c>
      <c r="B47" s="17">
        <f t="shared" si="0"/>
        <v>2.144786681282085</v>
      </c>
      <c r="C47" s="18">
        <f t="shared" si="10"/>
        <v>0.011352572145671268</v>
      </c>
      <c r="D47" s="13">
        <f t="shared" si="8"/>
        <v>0.02509821550203413</v>
      </c>
      <c r="E47" s="20">
        <f t="shared" si="2"/>
        <v>45.7375371691254</v>
      </c>
      <c r="F47" s="20">
        <f t="shared" si="3"/>
        <v>2.3634398121546325</v>
      </c>
      <c r="H47" s="13">
        <f t="shared" si="4"/>
        <v>0.011034007664576708</v>
      </c>
      <c r="I47" s="20">
        <f t="shared" si="5"/>
        <v>20.10773776494548</v>
      </c>
      <c r="J47" s="20">
        <f t="shared" si="6"/>
        <v>1.0390465011333732</v>
      </c>
    </row>
    <row r="48" spans="1:10" ht="12.75">
      <c r="A48" s="5">
        <f t="shared" si="9"/>
        <v>17</v>
      </c>
      <c r="B48" s="17">
        <f t="shared" si="0"/>
        <v>2.1314495356759524</v>
      </c>
      <c r="C48" s="18">
        <f t="shared" si="10"/>
        <v>0.011305170802335639</v>
      </c>
      <c r="D48" s="13">
        <f t="shared" si="8"/>
        <v>0.02479499213019825</v>
      </c>
      <c r="E48" s="20">
        <f t="shared" si="2"/>
        <v>45.18496042362861</v>
      </c>
      <c r="F48" s="20">
        <f t="shared" si="3"/>
        <v>2.3348859817472634</v>
      </c>
      <c r="H48" s="13">
        <f t="shared" si="4"/>
        <v>0.010821421742139792</v>
      </c>
      <c r="I48" s="20">
        <f t="shared" si="5"/>
        <v>19.720333468082092</v>
      </c>
      <c r="J48" s="20">
        <f t="shared" si="6"/>
        <v>1.019027785756963</v>
      </c>
    </row>
    <row r="49" spans="1:10" ht="12.75">
      <c r="A49" s="24">
        <f t="shared" si="9"/>
        <v>18</v>
      </c>
      <c r="B49" s="17">
        <f t="shared" si="0"/>
        <v>2.119905285162578</v>
      </c>
      <c r="C49" s="18">
        <f t="shared" si="10"/>
        <v>0.011263530989386915</v>
      </c>
      <c r="D49" s="13">
        <f t="shared" si="8"/>
        <v>0.024531921357400625</v>
      </c>
      <c r="E49" s="20">
        <f t="shared" si="2"/>
        <v>44.705555453663045</v>
      </c>
      <c r="F49" s="22">
        <f t="shared" si="3"/>
        <v>2.3101132269753633</v>
      </c>
      <c r="H49" s="13">
        <f t="shared" si="4"/>
        <v>0.010635936790291881</v>
      </c>
      <c r="I49" s="20">
        <f t="shared" si="5"/>
        <v>19.382316413492305</v>
      </c>
      <c r="J49" s="23">
        <f t="shared" si="6"/>
        <v>1.0015611049199367</v>
      </c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</sheetData>
  <printOptions/>
  <pageMargins left="0.75" right="0.75" top="1" bottom="1" header="0.5" footer="0.5"/>
  <pageSetup horizontalDpi="600" verticalDpi="600" orientation="portrait" paperSize="9" r:id="rId9"/>
  <legacyDrawing r:id="rId8"/>
  <oleObjects>
    <oleObject progId="Equation.3" shapeId="1116329" r:id="rId1"/>
    <oleObject progId="Equation.3" shapeId="1169529" r:id="rId2"/>
    <oleObject progId="Equation.3" shapeId="1197157" r:id="rId3"/>
    <oleObject progId="Equation.3" shapeId="1219779" r:id="rId4"/>
    <oleObject progId="Equation.3" shapeId="485804" r:id="rId5"/>
    <oleObject progId="Equation.3" shapeId="523620" r:id="rId6"/>
    <oleObject progId="Equation.3" shapeId="590026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Miguel Casquilho</cp:lastModifiedBy>
  <cp:lastPrinted>2008-09-19T11:23:22Z</cp:lastPrinted>
  <dcterms:created xsi:type="dcterms:W3CDTF">2008-09-18T02:37:06Z</dcterms:created>
  <dcterms:modified xsi:type="dcterms:W3CDTF">2008-09-19T11:46:08Z</dcterms:modified>
  <cp:category/>
  <cp:version/>
  <cp:contentType/>
  <cp:contentStatus/>
</cp:coreProperties>
</file>