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90" windowWidth="11655" windowHeight="7050" activeTab="0"/>
  </bookViews>
  <sheets>
    <sheet name="Aztec" sheetId="1" r:id="rId1"/>
  </sheets>
  <definedNames>
    <definedName name="solver_adj" localSheetId="0" hidden="1">'Aztec'!$B$7:$E$7</definedName>
    <definedName name="solver_cvg" localSheetId="0" hidden="1">0.000000000001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'Aztec'!$F$8:$F$15</definedName>
    <definedName name="solver_lhs2" localSheetId="0" hidden="1">'Aztec'!$F$16:$F$17</definedName>
    <definedName name="solver_lhs3" localSheetId="0" hidden="1">'Aztec'!#REF!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'Aztec'!$F$18</definedName>
    <definedName name="solver_pre" localSheetId="0" hidden="1">0.00000000001</definedName>
    <definedName name="solver_rel1" localSheetId="0" hidden="1">1</definedName>
    <definedName name="solver_rel2" localSheetId="0" hidden="1">3</definedName>
    <definedName name="solver_rel3" localSheetId="0" hidden="1">4</definedName>
    <definedName name="solver_rhs1" localSheetId="0" hidden="1">'Aztec'!$H$8:$H$15</definedName>
    <definedName name="solver_rhs2" localSheetId="0" hidden="1">'Aztec'!$H$16:$H$17</definedName>
    <definedName name="solver_rhs3" localSheetId="0" hidden="1">integer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0.0000000000005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<sst xmlns="http://schemas.openxmlformats.org/spreadsheetml/2006/main" count="58" uniqueCount="46">
  <si>
    <t>Feb-2007</t>
  </si>
  <si>
    <t>&lt;=</t>
  </si>
  <si>
    <t>"Solver"</t>
  </si>
  <si>
    <t>Maximize profit</t>
  </si>
  <si>
    <t>Profit ($)</t>
  </si>
  <si>
    <t>Aztec Refining Co.</t>
  </si>
  <si>
    <t>x_1</t>
  </si>
  <si>
    <t>x_2</t>
  </si>
  <si>
    <t>x_3</t>
  </si>
  <si>
    <t>x_4</t>
  </si>
  <si>
    <t>maxreg</t>
  </si>
  <si>
    <t>maxpre</t>
  </si>
  <si>
    <t>domest</t>
  </si>
  <si>
    <t>foreign</t>
  </si>
  <si>
    <t>octanreg</t>
  </si>
  <si>
    <t>octanpre</t>
  </si>
  <si>
    <t>vpresreg</t>
  </si>
  <si>
    <t>vprespre</t>
  </si>
  <si>
    <t>minreg</t>
  </si>
  <si>
    <t>minpre</t>
  </si>
  <si>
    <t>&gt;=</t>
  </si>
  <si>
    <t>Trial value</t>
  </si>
  <si>
    <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</si>
  <si>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</si>
  <si>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</si>
  <si>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x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=</t>
    </r>
  </si>
  <si>
    <t>[max]</t>
  </si>
  <si>
    <t>bbl</t>
  </si>
  <si>
    <t>New York, NY (USA), 1.7, p 6</t>
  </si>
  <si>
    <t>Bronson, Richard, 1982, "Operations Research", Schaum, McGraw-Hill,</t>
  </si>
  <si>
    <r>
      <t xml:space="preserve"> of </t>
    </r>
    <r>
      <rPr>
        <b/>
        <sz val="10"/>
        <rFont val="Arial Narrow"/>
        <family val="2"/>
      </rPr>
      <t>domestic</t>
    </r>
    <r>
      <rPr>
        <sz val="10"/>
        <rFont val="Arial Narrow"/>
        <family val="0"/>
      </rPr>
      <t xml:space="preserve"> blended into </t>
    </r>
    <r>
      <rPr>
        <b/>
        <sz val="10"/>
        <rFont val="Arial Narrow"/>
        <family val="2"/>
      </rPr>
      <t>regular</t>
    </r>
  </si>
  <si>
    <t>barrels</t>
  </si>
  <si>
    <r>
      <t xml:space="preserve"> of </t>
    </r>
    <r>
      <rPr>
        <b/>
        <sz val="10"/>
        <rFont val="Arial Narrow"/>
        <family val="2"/>
      </rPr>
      <t>foreign</t>
    </r>
    <r>
      <rPr>
        <sz val="10"/>
        <rFont val="Arial Narrow"/>
        <family val="0"/>
      </rPr>
      <t xml:space="preserve"> blended into </t>
    </r>
    <r>
      <rPr>
        <b/>
        <sz val="10"/>
        <rFont val="Arial Narrow"/>
        <family val="2"/>
      </rPr>
      <t>regular</t>
    </r>
  </si>
  <si>
    <r>
      <t xml:space="preserve"> of </t>
    </r>
    <r>
      <rPr>
        <b/>
        <sz val="10"/>
        <rFont val="Arial Narrow"/>
        <family val="2"/>
      </rPr>
      <t>domestic</t>
    </r>
    <r>
      <rPr>
        <sz val="10"/>
        <rFont val="Arial Narrow"/>
        <family val="0"/>
      </rPr>
      <t xml:space="preserve"> blended into </t>
    </r>
    <r>
      <rPr>
        <b/>
        <sz val="10"/>
        <rFont val="Arial Narrow"/>
        <family val="2"/>
      </rPr>
      <t>premium</t>
    </r>
  </si>
  <si>
    <r>
      <t xml:space="preserve"> of </t>
    </r>
    <r>
      <rPr>
        <b/>
        <sz val="10"/>
        <rFont val="Arial Narrow"/>
        <family val="2"/>
      </rPr>
      <t>foreign</t>
    </r>
    <r>
      <rPr>
        <sz val="10"/>
        <rFont val="Arial Narrow"/>
        <family val="0"/>
      </rPr>
      <t xml:space="preserve"> blended into </t>
    </r>
    <r>
      <rPr>
        <b/>
        <sz val="10"/>
        <rFont val="Arial Narrow"/>
        <family val="2"/>
      </rPr>
      <t>premium</t>
    </r>
  </si>
  <si>
    <r>
      <t xml:space="preserve">Russ </t>
    </r>
    <r>
      <rPr>
        <b/>
        <i/>
        <u val="single"/>
        <sz val="10"/>
        <color indexed="12"/>
        <rFont val="Arial Narrow"/>
        <family val="2"/>
      </rPr>
      <t>Rowlet</t>
    </r>
    <r>
      <rPr>
        <i/>
        <u val="single"/>
        <sz val="10"/>
        <color indexed="12"/>
        <rFont val="Arial Narrow"/>
        <family val="2"/>
      </rPr>
      <t>t</t>
    </r>
  </si>
  <si>
    <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 </t>
    </r>
  </si>
  <si>
    <t>Vapour pressure</t>
  </si>
  <si>
    <t>Octane rating</t>
  </si>
  <si>
    <r>
      <t>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= </t>
    </r>
  </si>
  <si>
    <t>Other data and results:</t>
  </si>
  <si>
    <t>Domestic</t>
  </si>
  <si>
    <t>Foreign</t>
  </si>
  <si>
    <r>
      <t xml:space="preserve">bbl of </t>
    </r>
    <r>
      <rPr>
        <b/>
        <sz val="10"/>
        <rFont val="Arial Narrow"/>
        <family val="2"/>
      </rPr>
      <t>regular</t>
    </r>
    <r>
      <rPr>
        <sz val="10"/>
        <rFont val="Arial Narrow"/>
        <family val="0"/>
      </rPr>
      <t>, having:</t>
    </r>
  </si>
  <si>
    <r>
      <t xml:space="preserve">bbl of </t>
    </r>
    <r>
      <rPr>
        <b/>
        <sz val="10"/>
        <rFont val="Arial Narrow"/>
        <family val="2"/>
      </rPr>
      <t>premium</t>
    </r>
    <r>
      <rPr>
        <sz val="10"/>
        <rFont val="Arial Narrow"/>
        <family val="0"/>
      </rPr>
      <t>, having:</t>
    </r>
  </si>
  <si>
    <t>Solution: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</si>
</sst>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4">
    <font>
      <sz val="10"/>
      <name val="Arial Narrow"/>
      <family val="0"/>
    </font>
    <font>
      <sz val="8"/>
      <name val="Arial Narrow"/>
      <family val="0"/>
    </font>
    <font>
      <sz val="9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b/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0"/>
    </font>
    <font>
      <i/>
      <u val="single"/>
      <sz val="10"/>
      <color indexed="12"/>
      <name val="Arial Narrow"/>
      <family val="2"/>
    </font>
    <font>
      <b/>
      <i/>
      <u val="single"/>
      <sz val="10"/>
      <color indexed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20" applyFont="1" applyAlignment="1">
      <alignment horizontal="right"/>
    </xf>
    <xf numFmtId="0" fontId="12" fillId="0" borderId="0" xfId="2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c.edu/~rowlett/" TargetMode="External" /><Relationship Id="rId2" Type="http://schemas.openxmlformats.org/officeDocument/2006/relationships/hyperlink" Target="http://www.unc.edu/~rowlett/units/dictB.html#barre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" sqref="A1"/>
    </sheetView>
  </sheetViews>
  <sheetFormatPr defaultColWidth="9.33203125" defaultRowHeight="12.75"/>
  <sheetData>
    <row r="1" spans="1:8" ht="12.75">
      <c r="A1" t="s">
        <v>0</v>
      </c>
      <c r="H1" s="24" t="s">
        <v>29</v>
      </c>
    </row>
    <row r="2" spans="1:8" ht="14.25">
      <c r="A2" s="18" t="s">
        <v>2</v>
      </c>
      <c r="C2" s="4" t="s">
        <v>28</v>
      </c>
      <c r="F2" s="9" t="s">
        <v>22</v>
      </c>
      <c r="G2" s="25" t="s">
        <v>31</v>
      </c>
      <c r="H2" t="s">
        <v>30</v>
      </c>
    </row>
    <row r="3" spans="2:12" ht="14.25">
      <c r="B3" s="12" t="s">
        <v>5</v>
      </c>
      <c r="F3" s="9" t="s">
        <v>23</v>
      </c>
      <c r="G3" s="28" t="s">
        <v>27</v>
      </c>
      <c r="H3" t="s">
        <v>32</v>
      </c>
      <c r="L3" s="29" t="s">
        <v>35</v>
      </c>
    </row>
    <row r="4" spans="1:8" ht="14.25">
      <c r="A4" s="12"/>
      <c r="C4" s="4" t="s">
        <v>3</v>
      </c>
      <c r="F4" s="9" t="s">
        <v>24</v>
      </c>
      <c r="G4" s="25" t="s">
        <v>27</v>
      </c>
      <c r="H4" t="s">
        <v>33</v>
      </c>
    </row>
    <row r="5" spans="1:8" ht="14.25">
      <c r="A5" s="12"/>
      <c r="C5" s="4"/>
      <c r="F5" s="9" t="s">
        <v>25</v>
      </c>
      <c r="G5" s="25" t="s">
        <v>27</v>
      </c>
      <c r="H5" t="s">
        <v>34</v>
      </c>
    </row>
    <row r="6" spans="1:5" ht="12.75">
      <c r="A6" s="3"/>
      <c r="B6" s="1" t="s">
        <v>6</v>
      </c>
      <c r="C6" s="1" t="s">
        <v>7</v>
      </c>
      <c r="D6" s="1" t="s">
        <v>8</v>
      </c>
      <c r="E6" s="1" t="s">
        <v>9</v>
      </c>
    </row>
    <row r="7" spans="1:6" ht="13.5" thickBot="1">
      <c r="A7" s="3"/>
      <c r="B7" s="1">
        <v>37727.27272727273</v>
      </c>
      <c r="C7" s="1">
        <v>12272.727272727267</v>
      </c>
      <c r="D7" s="1">
        <v>2272.727272727272</v>
      </c>
      <c r="E7" s="1">
        <v>2727.2727272727275</v>
      </c>
      <c r="F7" s="10" t="s">
        <v>21</v>
      </c>
    </row>
    <row r="8" spans="1:8" ht="12.75">
      <c r="A8" t="s">
        <v>10</v>
      </c>
      <c r="B8" s="21">
        <v>1</v>
      </c>
      <c r="C8" s="22">
        <v>1</v>
      </c>
      <c r="D8" s="5"/>
      <c r="E8" s="6"/>
      <c r="F8" s="1">
        <f>SUMPRODUCT(B8:E8,$B$7:$E$7)</f>
        <v>49999.99999999999</v>
      </c>
      <c r="G8" s="26" t="s">
        <v>1</v>
      </c>
      <c r="H8" s="16">
        <v>100000</v>
      </c>
    </row>
    <row r="9" spans="1:10" ht="12.75">
      <c r="A9" t="s">
        <v>11</v>
      </c>
      <c r="B9" s="23"/>
      <c r="C9" s="19"/>
      <c r="D9" s="7">
        <v>3</v>
      </c>
      <c r="E9" s="8">
        <v>4</v>
      </c>
      <c r="F9" s="1">
        <f aca="true" t="shared" si="0" ref="F9:F18">SUMPRODUCT(B9:E9,$B$7:$E$7)</f>
        <v>17727.272727272728</v>
      </c>
      <c r="G9" s="26" t="s">
        <v>1</v>
      </c>
      <c r="H9" s="27">
        <v>20000</v>
      </c>
      <c r="J9" s="2"/>
    </row>
    <row r="10" spans="1:10" ht="12.75">
      <c r="A10" t="s">
        <v>12</v>
      </c>
      <c r="B10" s="23">
        <v>1</v>
      </c>
      <c r="C10" s="19"/>
      <c r="D10" s="7">
        <v>1</v>
      </c>
      <c r="E10" s="8"/>
      <c r="F10" s="1">
        <f t="shared" si="0"/>
        <v>40000</v>
      </c>
      <c r="G10" s="26" t="s">
        <v>1</v>
      </c>
      <c r="H10" s="27">
        <v>40000</v>
      </c>
      <c r="J10" s="2"/>
    </row>
    <row r="11" spans="1:10" ht="12.75">
      <c r="A11" t="s">
        <v>13</v>
      </c>
      <c r="B11" s="23"/>
      <c r="C11" s="19">
        <v>1</v>
      </c>
      <c r="D11" s="7"/>
      <c r="E11" s="8">
        <v>1</v>
      </c>
      <c r="F11" s="1">
        <f t="shared" si="0"/>
        <v>14999.999999999995</v>
      </c>
      <c r="G11" s="26" t="s">
        <v>1</v>
      </c>
      <c r="H11" s="27">
        <v>60000</v>
      </c>
      <c r="J11" s="2"/>
    </row>
    <row r="12" spans="1:10" ht="12.75">
      <c r="A12" t="s">
        <v>14</v>
      </c>
      <c r="B12" s="23">
        <v>1</v>
      </c>
      <c r="C12" s="19">
        <v>-10</v>
      </c>
      <c r="D12" s="7"/>
      <c r="E12" s="8"/>
      <c r="F12" s="1">
        <f t="shared" si="0"/>
        <v>-84999.99999999994</v>
      </c>
      <c r="G12" s="26" t="s">
        <v>1</v>
      </c>
      <c r="H12" s="27">
        <v>0</v>
      </c>
      <c r="J12" s="2"/>
    </row>
    <row r="13" spans="1:10" ht="12.75">
      <c r="A13" t="s">
        <v>15</v>
      </c>
      <c r="B13" s="23"/>
      <c r="C13" s="19"/>
      <c r="D13" s="7">
        <v>6</v>
      </c>
      <c r="E13" s="8">
        <v>-5</v>
      </c>
      <c r="F13" s="1">
        <f t="shared" si="0"/>
        <v>-5.4569682106375694E-12</v>
      </c>
      <c r="G13" s="26" t="s">
        <v>1</v>
      </c>
      <c r="H13" s="27">
        <v>0</v>
      </c>
      <c r="J13" s="2"/>
    </row>
    <row r="14" spans="1:10" ht="12.75">
      <c r="A14" t="s">
        <v>16</v>
      </c>
      <c r="B14" s="23">
        <v>2</v>
      </c>
      <c r="C14" s="19">
        <v>-8</v>
      </c>
      <c r="D14" s="7"/>
      <c r="E14" s="8"/>
      <c r="F14" s="1">
        <f t="shared" si="0"/>
        <v>-22727.272727272677</v>
      </c>
      <c r="G14" s="26" t="s">
        <v>1</v>
      </c>
      <c r="H14" s="27">
        <v>0</v>
      </c>
      <c r="J14" s="2"/>
    </row>
    <row r="15" spans="1:10" ht="12.75">
      <c r="A15" t="s">
        <v>17</v>
      </c>
      <c r="B15" s="23"/>
      <c r="C15" s="19"/>
      <c r="D15" s="7">
        <v>2</v>
      </c>
      <c r="E15" s="8">
        <v>-8</v>
      </c>
      <c r="F15" s="1">
        <f t="shared" si="0"/>
        <v>-17272.727272727276</v>
      </c>
      <c r="G15" s="26" t="s">
        <v>1</v>
      </c>
      <c r="H15" s="27">
        <v>0</v>
      </c>
      <c r="J15" s="2"/>
    </row>
    <row r="16" spans="1:10" ht="12.75">
      <c r="A16" t="s">
        <v>18</v>
      </c>
      <c r="B16" s="23">
        <v>1</v>
      </c>
      <c r="C16" s="19">
        <v>1</v>
      </c>
      <c r="D16" s="7"/>
      <c r="E16" s="8"/>
      <c r="F16" s="1">
        <f t="shared" si="0"/>
        <v>49999.99999999999</v>
      </c>
      <c r="G16" s="26" t="s">
        <v>20</v>
      </c>
      <c r="H16" s="27">
        <v>50000</v>
      </c>
      <c r="J16" s="2"/>
    </row>
    <row r="17" spans="1:10" ht="13.5" thickBot="1">
      <c r="A17" t="s">
        <v>19</v>
      </c>
      <c r="B17" s="23"/>
      <c r="C17" s="19"/>
      <c r="D17" s="7">
        <v>1</v>
      </c>
      <c r="E17" s="8">
        <v>1</v>
      </c>
      <c r="F17" s="1">
        <f t="shared" si="0"/>
        <v>5000</v>
      </c>
      <c r="G17" s="26" t="s">
        <v>20</v>
      </c>
      <c r="H17" s="17">
        <v>5000</v>
      </c>
      <c r="J17" s="2"/>
    </row>
    <row r="18" spans="1:7" ht="13.5" thickBot="1">
      <c r="A18" s="10" t="s">
        <v>4</v>
      </c>
      <c r="B18" s="13">
        <v>4</v>
      </c>
      <c r="C18" s="14">
        <v>-3</v>
      </c>
      <c r="D18" s="14">
        <v>6</v>
      </c>
      <c r="E18" s="15">
        <v>-1</v>
      </c>
      <c r="F18" s="26">
        <f t="shared" si="0"/>
        <v>125000.00000000003</v>
      </c>
      <c r="G18" s="26" t="s">
        <v>26</v>
      </c>
    </row>
    <row r="19" spans="1:6" ht="12.75">
      <c r="A19" s="33" t="s">
        <v>45</v>
      </c>
      <c r="B19" s="40">
        <v>37727.27272727272</v>
      </c>
      <c r="C19" s="40">
        <v>12272.72727272728</v>
      </c>
      <c r="D19" s="40">
        <v>2272.727272727273</v>
      </c>
      <c r="E19" s="40">
        <v>2727.272727272728</v>
      </c>
      <c r="F19" s="41">
        <v>125000</v>
      </c>
    </row>
    <row r="20" spans="2:7" ht="12.75">
      <c r="B20" s="19"/>
      <c r="C20" s="19"/>
      <c r="D20" s="19"/>
      <c r="E20" s="20"/>
      <c r="F20" s="33" t="s">
        <v>41</v>
      </c>
      <c r="G20" s="33" t="s">
        <v>42</v>
      </c>
    </row>
    <row r="21" spans="1:7" ht="12.75">
      <c r="A21" s="32" t="s">
        <v>40</v>
      </c>
      <c r="D21" s="19"/>
      <c r="E21" s="25" t="s">
        <v>37</v>
      </c>
      <c r="F21" s="38">
        <v>25</v>
      </c>
      <c r="G21" s="38">
        <v>15</v>
      </c>
    </row>
    <row r="22" spans="4:10" ht="12.75">
      <c r="D22" s="19"/>
      <c r="E22" s="25" t="s">
        <v>38</v>
      </c>
      <c r="F22" s="39">
        <v>87</v>
      </c>
      <c r="G22" s="39">
        <v>98</v>
      </c>
      <c r="I22" s="34" t="s">
        <v>37</v>
      </c>
      <c r="J22" s="35" t="s">
        <v>38</v>
      </c>
    </row>
    <row r="23" spans="5:10" ht="14.25">
      <c r="E23" s="30" t="s">
        <v>36</v>
      </c>
      <c r="F23" s="19">
        <f>B7+C7</f>
        <v>49999.99999999999</v>
      </c>
      <c r="G23" s="31" t="s">
        <v>43</v>
      </c>
      <c r="H23" s="20"/>
      <c r="I23" s="36">
        <f>SUMPRODUCT($F$21:$G$21,$B$7:$C$7)/SUM($B$7:$C$7)</f>
        <v>22.54545454545455</v>
      </c>
      <c r="J23" s="37">
        <f>SUMPRODUCT($F$22:$G$22,$B$7:$C$7)/SUM($B$7:$C$7)</f>
        <v>89.70000000000002</v>
      </c>
    </row>
    <row r="24" spans="5:10" ht="14.25">
      <c r="E24" s="30" t="s">
        <v>39</v>
      </c>
      <c r="F24" s="19">
        <f>D7+E7</f>
        <v>5000</v>
      </c>
      <c r="G24" s="31" t="s">
        <v>44</v>
      </c>
      <c r="H24" s="20"/>
      <c r="I24" s="36">
        <f>SUMPRODUCT($F$21:$G$21,$D$7:$E$7)/SUM($D$7:$E$7)</f>
        <v>19.54545454545454</v>
      </c>
      <c r="J24" s="37">
        <f>SUMPRODUCT($F$22:$G$22,$D$7:$E$7)/SUM($D$7:$E$7)</f>
        <v>93</v>
      </c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</sheetData>
  <hyperlinks>
    <hyperlink ref="L3" r:id="rId1" tooltip="at UNorthCarolina" display="Russ Rowlett"/>
    <hyperlink ref="G3" r:id="rId2" tooltip="barrel" display="bbl"/>
  </hyperlinks>
  <printOptions/>
  <pageMargins left="0.5" right="0.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2007-03-06T03:53:48Z</cp:lastPrinted>
  <dcterms:created xsi:type="dcterms:W3CDTF">2007-02-20T23:29:30Z</dcterms:created>
  <dcterms:modified xsi:type="dcterms:W3CDTF">2007-03-06T04:53:23Z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