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0" yWindow="0" windowWidth="17010" windowHeight="7965"/>
  </bookViews>
  <sheets>
    <sheet name="calc" sheetId="1" r:id="rId1"/>
  </sheets>
  <definedNames>
    <definedName name="solver_adj" localSheetId="0" hidden="1">calc!$A$4:$C$4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calc!$D$7</definedName>
    <definedName name="solver_lhs2" localSheetId="0" hidden="1">calc!$D$8:$D$11</definedName>
    <definedName name="solver_lhs3" localSheetId="0" hidden="1">calc!$I$19:$I$22</definedName>
    <definedName name="solver_lhs4" localSheetId="0" hidden="1">calc!$I$23</definedName>
    <definedName name="solver_lhs5" localSheetId="0" hidden="1">calc!$I$24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2</definedName>
    <definedName name="solver_nwt" localSheetId="0" hidden="1">1</definedName>
    <definedName name="solver_opt" localSheetId="0" hidden="1">calc!$D$6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3</definedName>
    <definedName name="solver_rel3" localSheetId="0" hidden="1">3</definedName>
    <definedName name="solver_rel4" localSheetId="0" hidden="1">1</definedName>
    <definedName name="solver_rel5" localSheetId="0" hidden="1">3</definedName>
    <definedName name="solver_rhs1" localSheetId="0" hidden="1">calc!$F$7</definedName>
    <definedName name="solver_rhs2" localSheetId="0" hidden="1">calc!$F$8:$F$11</definedName>
    <definedName name="solver_rhs3" localSheetId="0" hidden="1">calc!$K$19:$K$22</definedName>
    <definedName name="solver_rhs4" localSheetId="0" hidden="1">calc!$K$23</definedName>
    <definedName name="solver_rhs5" localSheetId="0" hidden="1">calc!$K$24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1" l="1"/>
  <c r="K16" i="1"/>
  <c r="K13" i="1" a="1"/>
  <c r="K11" i="1" a="1"/>
  <c r="K11" i="1"/>
  <c r="K10" i="1"/>
  <c r="I24" i="1"/>
  <c r="K15" i="1" s="1"/>
  <c r="I23" i="1"/>
  <c r="K14" i="1" s="1"/>
  <c r="I22" i="1"/>
  <c r="I21" i="1"/>
  <c r="I20" i="1"/>
  <c r="I19" i="1"/>
  <c r="K13" i="1" s="1"/>
  <c r="G1" i="1"/>
  <c r="C22" i="1"/>
  <c r="B22" i="1"/>
  <c r="A22" i="1"/>
  <c r="C21" i="1"/>
  <c r="B21" i="1"/>
  <c r="A21" i="1"/>
  <c r="C20" i="1"/>
  <c r="B20" i="1"/>
  <c r="A20" i="1"/>
  <c r="C19" i="1"/>
  <c r="B19" i="1"/>
  <c r="A19" i="1"/>
  <c r="K18" i="1"/>
  <c r="C18" i="1"/>
  <c r="B18" i="1"/>
  <c r="A18" i="1"/>
  <c r="I18" i="1" s="1"/>
  <c r="K12" i="1" s="1"/>
  <c r="C17" i="1"/>
  <c r="B17" i="1"/>
  <c r="A17" i="1"/>
  <c r="I17" i="1" s="1"/>
  <c r="K9" i="1" s="1"/>
  <c r="J10" i="1"/>
  <c r="J9" i="1"/>
  <c r="J6" i="1"/>
  <c r="D6" i="1"/>
  <c r="J5" i="1" s="1"/>
  <c r="D11" i="1"/>
  <c r="D10" i="1"/>
  <c r="D9" i="1"/>
  <c r="D8" i="1"/>
  <c r="D7" i="1"/>
  <c r="J7" i="1" s="1"/>
  <c r="J8" i="1" l="1" a="1"/>
  <c r="J8" i="1" s="1"/>
</calcChain>
</file>

<file path=xl/sharedStrings.xml><?xml version="1.0" encoding="utf-8"?>
<sst xmlns="http://schemas.openxmlformats.org/spreadsheetml/2006/main" count="71" uniqueCount="23">
  <si>
    <t>Beasley, "Blending"</t>
  </si>
  <si>
    <t>MIN</t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</si>
  <si>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</si>
  <si>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</si>
  <si>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3</t>
    </r>
  </si>
  <si>
    <t>=</t>
  </si>
  <si>
    <t>&gt;=</t>
  </si>
  <si>
    <t>Nutrient A</t>
  </si>
  <si>
    <t>Nutrient B</t>
  </si>
  <si>
    <t>Nutrient C</t>
  </si>
  <si>
    <t>Nutrient D</t>
  </si>
  <si>
    <r>
      <t xml:space="preserve">= </t>
    </r>
    <r>
      <rPr>
        <i/>
        <sz val="10"/>
        <color theme="1"/>
        <rFont val="Arial Narrow"/>
        <family val="2"/>
      </rPr>
      <t>z</t>
    </r>
    <r>
      <rPr>
        <b/>
        <vertAlign val="subscript"/>
        <sz val="10"/>
        <color theme="1"/>
        <rFont val="Arial Narrow"/>
        <family val="2"/>
      </rPr>
      <t>MIN</t>
    </r>
  </si>
  <si>
    <t>*</t>
  </si>
  <si>
    <t>y</t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</si>
  <si>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2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</si>
  <si>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</si>
  <si>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2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</si>
  <si>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2"/>
        <color theme="1"/>
        <rFont val="Times New Roman"/>
        <family val="1"/>
      </rPr>
      <t>4</t>
    </r>
  </si>
  <si>
    <t>Solver model 1</t>
  </si>
  <si>
    <t>Solver model 2</t>
  </si>
  <si>
    <t>z* =</t>
  </si>
  <si>
    <t>&lt;=</t>
  </si>
  <si>
    <t>WITH ADDITIONAL CONDITIONS (DIFFERENT PROBLEM)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</si>
</sst>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9"/>
      <color theme="1"/>
      <name val="Arial Narrow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i/>
      <sz val="10"/>
      <color theme="1"/>
      <name val="Arial Narrow"/>
      <family val="2"/>
    </font>
    <font>
      <b/>
      <vertAlign val="subscript"/>
      <sz val="10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7030A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0" xfId="0" applyFill="1"/>
    <xf numFmtId="0" fontId="0" fillId="0" borderId="0" xfId="0" quotePrefix="1"/>
    <xf numFmtId="0" fontId="0" fillId="0" borderId="5" xfId="0" applyBorder="1"/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4" borderId="0" xfId="0" applyFill="1"/>
    <xf numFmtId="0" fontId="1" fillId="5" borderId="4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zoomScaleNormal="100" workbookViewId="0"/>
  </sheetViews>
  <sheetFormatPr defaultRowHeight="12.75" x14ac:dyDescent="0.2"/>
  <sheetData>
    <row r="1" spans="1:12" ht="13.5" x14ac:dyDescent="0.25">
      <c r="A1" s="3">
        <v>43201</v>
      </c>
      <c r="C1" s="1" t="s">
        <v>0</v>
      </c>
      <c r="F1" s="42" t="s">
        <v>20</v>
      </c>
      <c r="G1">
        <f>30+2/3</f>
        <v>30.666666666666668</v>
      </c>
      <c r="H1">
        <v>25</v>
      </c>
      <c r="L1" s="12" t="s">
        <v>12</v>
      </c>
    </row>
    <row r="2" spans="1:12" x14ac:dyDescent="0.2">
      <c r="L2" s="12" t="s">
        <v>12</v>
      </c>
    </row>
    <row r="3" spans="1:12" x14ac:dyDescent="0.2">
      <c r="B3" s="1" t="s">
        <v>1</v>
      </c>
      <c r="L3" s="12" t="s">
        <v>12</v>
      </c>
    </row>
    <row r="4" spans="1:12" x14ac:dyDescent="0.2">
      <c r="A4" s="13">
        <v>1</v>
      </c>
      <c r="B4" s="14">
        <v>1</v>
      </c>
      <c r="C4" s="15">
        <v>1</v>
      </c>
      <c r="J4" s="4" t="s">
        <v>18</v>
      </c>
      <c r="L4" s="12" t="s">
        <v>12</v>
      </c>
    </row>
    <row r="5" spans="1:12" ht="18" thickBot="1" x14ac:dyDescent="0.35">
      <c r="A5" s="17" t="s">
        <v>2</v>
      </c>
      <c r="B5" s="18" t="s">
        <v>3</v>
      </c>
      <c r="C5" s="19" t="s">
        <v>4</v>
      </c>
      <c r="J5" s="39">
        <f>MIN($D$6)</f>
        <v>100</v>
      </c>
      <c r="L5" s="12" t="s">
        <v>12</v>
      </c>
    </row>
    <row r="6" spans="1:12" ht="16.5" thickBot="1" x14ac:dyDescent="0.35">
      <c r="A6" s="6">
        <v>40</v>
      </c>
      <c r="B6" s="7">
        <v>60</v>
      </c>
      <c r="C6" s="7">
        <v>0</v>
      </c>
      <c r="D6" s="40">
        <f>SUMPRODUCT(A6:C6,$A$4:$C$4)</f>
        <v>100</v>
      </c>
      <c r="E6" s="11" t="s">
        <v>11</v>
      </c>
      <c r="J6" s="39">
        <f>COUNT($A$4:$C$4)</f>
        <v>3</v>
      </c>
      <c r="L6" s="12" t="s">
        <v>12</v>
      </c>
    </row>
    <row r="7" spans="1:12" x14ac:dyDescent="0.2">
      <c r="A7" s="21">
        <v>1</v>
      </c>
      <c r="B7" s="22">
        <v>1</v>
      </c>
      <c r="C7" s="23">
        <v>1</v>
      </c>
      <c r="D7" s="10">
        <f>SUMPRODUCT(A7:C7,$A$4:$C$4)</f>
        <v>3</v>
      </c>
      <c r="E7" s="4" t="s">
        <v>5</v>
      </c>
      <c r="F7" s="16">
        <v>1</v>
      </c>
      <c r="J7" s="39" t="b">
        <f>$D$7=$F$7</f>
        <v>0</v>
      </c>
      <c r="L7" s="12" t="s">
        <v>12</v>
      </c>
    </row>
    <row r="8" spans="1:12" x14ac:dyDescent="0.2">
      <c r="A8" s="24">
        <v>100</v>
      </c>
      <c r="B8" s="25">
        <v>200</v>
      </c>
      <c r="C8" s="26">
        <v>0</v>
      </c>
      <c r="D8" s="10">
        <f>SUMPRODUCT(A8:C8,$A$4:$C$4)</f>
        <v>300</v>
      </c>
      <c r="E8" s="4" t="s">
        <v>6</v>
      </c>
      <c r="F8" s="16">
        <v>90</v>
      </c>
      <c r="G8" t="s">
        <v>7</v>
      </c>
      <c r="J8" s="39" t="b">
        <f t="array" ref="J8">$D$8:$D$11&gt;=$F$8:$F$11</f>
        <v>1</v>
      </c>
      <c r="L8" s="12" t="s">
        <v>12</v>
      </c>
    </row>
    <row r="9" spans="1:12" x14ac:dyDescent="0.2">
      <c r="A9" s="24">
        <v>80</v>
      </c>
      <c r="B9" s="25">
        <v>150</v>
      </c>
      <c r="C9" s="26">
        <v>0</v>
      </c>
      <c r="D9" s="10">
        <f>SUMPRODUCT(A9:C9,$A$4:$C$4)</f>
        <v>230</v>
      </c>
      <c r="E9" s="4" t="s">
        <v>6</v>
      </c>
      <c r="F9" s="16">
        <v>50</v>
      </c>
      <c r="G9" t="s">
        <v>8</v>
      </c>
      <c r="J9" s="39">
        <f>{32767;32767;0.000001;0.01;TRUE;FALSE;TRUE;1;1;1;0.0001;TRUE}</f>
        <v>32767</v>
      </c>
      <c r="K9" s="39">
        <f>MIN($I$17)</f>
        <v>115</v>
      </c>
      <c r="L9" s="12" t="s">
        <v>12</v>
      </c>
    </row>
    <row r="10" spans="1:12" x14ac:dyDescent="0.2">
      <c r="A10" s="24">
        <v>40</v>
      </c>
      <c r="B10" s="25">
        <v>20</v>
      </c>
      <c r="C10" s="26">
        <v>0</v>
      </c>
      <c r="D10" s="10">
        <f t="shared" ref="D10:D11" si="0">SUMPRODUCT(A10:C10,$A$4:$C$4)</f>
        <v>60</v>
      </c>
      <c r="E10" s="4" t="s">
        <v>6</v>
      </c>
      <c r="F10" s="16">
        <v>20</v>
      </c>
      <c r="G10" t="s">
        <v>9</v>
      </c>
      <c r="J10" s="39">
        <f>{0;0;2;100;0;FALSE;TRUE;0.075;0;0;FALSE;30}</f>
        <v>0</v>
      </c>
      <c r="K10" s="39">
        <f>COUNT($A$15:$H$15)</f>
        <v>8</v>
      </c>
      <c r="L10" s="12" t="s">
        <v>12</v>
      </c>
    </row>
    <row r="11" spans="1:12" x14ac:dyDescent="0.2">
      <c r="A11" s="27">
        <v>10</v>
      </c>
      <c r="B11" s="28">
        <v>0</v>
      </c>
      <c r="C11" s="29">
        <v>0</v>
      </c>
      <c r="D11" s="10">
        <f t="shared" si="0"/>
        <v>10</v>
      </c>
      <c r="E11" s="4" t="s">
        <v>6</v>
      </c>
      <c r="F11" s="16">
        <v>2</v>
      </c>
      <c r="G11" t="s">
        <v>10</v>
      </c>
      <c r="J11" s="42" t="s">
        <v>19</v>
      </c>
      <c r="K11" s="39" t="b">
        <f t="array" ref="K11">($D$15:$H$15=0)+($D$15:$H$15=1)=1</f>
        <v>1</v>
      </c>
      <c r="L11" s="12" t="s">
        <v>12</v>
      </c>
    </row>
    <row r="12" spans="1:12" x14ac:dyDescent="0.2">
      <c r="K12" s="39" t="b">
        <f>$I$18=$K$18</f>
        <v>0</v>
      </c>
      <c r="L12" s="12" t="s">
        <v>12</v>
      </c>
    </row>
    <row r="13" spans="1:12" x14ac:dyDescent="0.2">
      <c r="A13" s="1" t="s">
        <v>22</v>
      </c>
      <c r="K13" s="39" t="b">
        <f t="array" ref="K13">$I$19:$I$22&gt;=$K$19:$K$22</f>
        <v>1</v>
      </c>
      <c r="L13" s="12" t="s">
        <v>12</v>
      </c>
    </row>
    <row r="14" spans="1:12" x14ac:dyDescent="0.2">
      <c r="B14" s="1" t="s">
        <v>1</v>
      </c>
      <c r="K14" s="39" t="b">
        <f>$I$23&lt;=$K$23</f>
        <v>1</v>
      </c>
      <c r="L14" s="12" t="s">
        <v>12</v>
      </c>
    </row>
    <row r="15" spans="1:12" x14ac:dyDescent="0.2">
      <c r="A15" s="13">
        <v>1</v>
      </c>
      <c r="B15" s="14">
        <v>1</v>
      </c>
      <c r="C15" s="14">
        <v>1</v>
      </c>
      <c r="D15" s="14">
        <v>1</v>
      </c>
      <c r="E15" s="14">
        <v>1</v>
      </c>
      <c r="F15" s="14">
        <v>1</v>
      </c>
      <c r="G15" s="14">
        <v>1</v>
      </c>
      <c r="H15" s="15">
        <v>1</v>
      </c>
      <c r="K15" s="39" t="b">
        <f>$I$24&gt;=$K$24</f>
        <v>1</v>
      </c>
      <c r="L15" s="12" t="s">
        <v>12</v>
      </c>
    </row>
    <row r="16" spans="1:12" ht="18" thickBot="1" x14ac:dyDescent="0.35">
      <c r="A16" s="17" t="s">
        <v>2</v>
      </c>
      <c r="B16" s="18" t="s">
        <v>3</v>
      </c>
      <c r="C16" s="18" t="s">
        <v>4</v>
      </c>
      <c r="D16" s="20" t="s">
        <v>13</v>
      </c>
      <c r="E16" s="18" t="s">
        <v>14</v>
      </c>
      <c r="F16" s="18" t="s">
        <v>15</v>
      </c>
      <c r="G16" s="18" t="s">
        <v>16</v>
      </c>
      <c r="H16" s="19" t="s">
        <v>17</v>
      </c>
      <c r="K16" s="39">
        <f>{32767;32767;0.000000000001;0.01;TRUE;FALSE;TRUE;1;1;1;0.0001;TRUE}</f>
        <v>32767</v>
      </c>
      <c r="L16" s="12" t="s">
        <v>12</v>
      </c>
    </row>
    <row r="17" spans="1:12" ht="16.5" thickBot="1" x14ac:dyDescent="0.35">
      <c r="A17" s="8">
        <f>A6</f>
        <v>40</v>
      </c>
      <c r="B17" s="9">
        <f>B6</f>
        <v>60</v>
      </c>
      <c r="C17" s="9">
        <f>C6</f>
        <v>0</v>
      </c>
      <c r="D17" s="30">
        <v>15</v>
      </c>
      <c r="E17" s="5">
        <v>0</v>
      </c>
      <c r="F17" s="5">
        <v>0</v>
      </c>
      <c r="G17" s="5">
        <v>0</v>
      </c>
      <c r="H17" s="5">
        <v>0</v>
      </c>
      <c r="I17" s="40">
        <f t="shared" ref="I17:I24" si="1">SUMPRODUCT(A17:H17,$A$15:$H$15)</f>
        <v>115</v>
      </c>
      <c r="J17" s="11" t="s">
        <v>11</v>
      </c>
      <c r="K17" s="39">
        <f>{0;0;2;100;0;FALSE;TRUE;0.075;0;0;FALSE;30}</f>
        <v>0</v>
      </c>
      <c r="L17" s="12" t="s">
        <v>12</v>
      </c>
    </row>
    <row r="18" spans="1:12" x14ac:dyDescent="0.2">
      <c r="A18" s="31">
        <f>A7</f>
        <v>1</v>
      </c>
      <c r="B18" s="32">
        <f t="shared" ref="B18:C20" si="2">B7</f>
        <v>1</v>
      </c>
      <c r="C18" s="32">
        <f t="shared" si="2"/>
        <v>1</v>
      </c>
      <c r="D18" s="22">
        <v>0</v>
      </c>
      <c r="E18" s="22">
        <v>0</v>
      </c>
      <c r="F18" s="22">
        <v>0</v>
      </c>
      <c r="G18" s="22">
        <v>0</v>
      </c>
      <c r="H18" s="23">
        <v>0</v>
      </c>
      <c r="I18" s="10">
        <f t="shared" si="1"/>
        <v>3</v>
      </c>
      <c r="J18" s="4" t="s">
        <v>5</v>
      </c>
      <c r="K18" s="2">
        <f>F7</f>
        <v>1</v>
      </c>
      <c r="L18" s="12" t="s">
        <v>12</v>
      </c>
    </row>
    <row r="19" spans="1:12" x14ac:dyDescent="0.2">
      <c r="A19" s="33">
        <f>A8</f>
        <v>100</v>
      </c>
      <c r="B19" s="34">
        <f t="shared" si="2"/>
        <v>200</v>
      </c>
      <c r="C19" s="34">
        <f t="shared" si="2"/>
        <v>0</v>
      </c>
      <c r="D19" s="25">
        <v>0</v>
      </c>
      <c r="E19" s="35">
        <v>-90</v>
      </c>
      <c r="F19" s="25">
        <v>0</v>
      </c>
      <c r="G19" s="25">
        <v>0</v>
      </c>
      <c r="H19" s="26">
        <v>0</v>
      </c>
      <c r="I19" s="10">
        <f t="shared" si="1"/>
        <v>210</v>
      </c>
      <c r="J19" s="4" t="s">
        <v>6</v>
      </c>
      <c r="K19" s="16">
        <v>0</v>
      </c>
      <c r="L19" s="12" t="s">
        <v>12</v>
      </c>
    </row>
    <row r="20" spans="1:12" x14ac:dyDescent="0.2">
      <c r="A20" s="33">
        <f>A9</f>
        <v>80</v>
      </c>
      <c r="B20" s="34">
        <f t="shared" si="2"/>
        <v>150</v>
      </c>
      <c r="C20" s="34">
        <f t="shared" si="2"/>
        <v>0</v>
      </c>
      <c r="D20" s="25">
        <v>0</v>
      </c>
      <c r="E20" s="25">
        <v>0</v>
      </c>
      <c r="F20" s="35">
        <v>-50</v>
      </c>
      <c r="G20" s="25">
        <v>0</v>
      </c>
      <c r="H20" s="26">
        <v>0</v>
      </c>
      <c r="I20" s="10">
        <f t="shared" si="1"/>
        <v>180</v>
      </c>
      <c r="J20" s="4" t="s">
        <v>6</v>
      </c>
      <c r="K20" s="16">
        <v>0</v>
      </c>
      <c r="L20" s="12" t="s">
        <v>12</v>
      </c>
    </row>
    <row r="21" spans="1:12" x14ac:dyDescent="0.2">
      <c r="A21" s="33">
        <f t="shared" ref="A21:C22" si="3">A10</f>
        <v>40</v>
      </c>
      <c r="B21" s="34">
        <f t="shared" si="3"/>
        <v>20</v>
      </c>
      <c r="C21" s="34">
        <f t="shared" si="3"/>
        <v>0</v>
      </c>
      <c r="D21" s="25">
        <v>0</v>
      </c>
      <c r="E21" s="25">
        <v>0</v>
      </c>
      <c r="F21" s="25">
        <v>0</v>
      </c>
      <c r="G21" s="35">
        <v>-20</v>
      </c>
      <c r="H21" s="26">
        <v>0</v>
      </c>
      <c r="I21" s="10">
        <f t="shared" si="1"/>
        <v>40</v>
      </c>
      <c r="J21" s="4" t="s">
        <v>6</v>
      </c>
      <c r="K21" s="16">
        <v>0</v>
      </c>
      <c r="L21" s="12" t="s">
        <v>12</v>
      </c>
    </row>
    <row r="22" spans="1:12" x14ac:dyDescent="0.2">
      <c r="A22" s="33">
        <f t="shared" si="3"/>
        <v>10</v>
      </c>
      <c r="B22" s="34">
        <f t="shared" si="3"/>
        <v>0</v>
      </c>
      <c r="C22" s="34">
        <f t="shared" si="3"/>
        <v>0</v>
      </c>
      <c r="D22" s="25">
        <v>0</v>
      </c>
      <c r="E22" s="25">
        <v>0</v>
      </c>
      <c r="F22" s="25">
        <v>0</v>
      </c>
      <c r="G22" s="25">
        <v>0</v>
      </c>
      <c r="H22" s="36">
        <v>-2</v>
      </c>
      <c r="I22" s="10">
        <f t="shared" si="1"/>
        <v>8</v>
      </c>
      <c r="J22" s="4" t="s">
        <v>6</v>
      </c>
      <c r="K22" s="16">
        <v>0</v>
      </c>
      <c r="L22" s="12" t="s">
        <v>12</v>
      </c>
    </row>
    <row r="23" spans="1:12" x14ac:dyDescent="0.2">
      <c r="A23" s="24">
        <v>0</v>
      </c>
      <c r="B23" s="25">
        <v>1</v>
      </c>
      <c r="C23" s="25">
        <v>0</v>
      </c>
      <c r="D23" s="25">
        <v>-1</v>
      </c>
      <c r="E23" s="25">
        <v>0</v>
      </c>
      <c r="F23" s="25">
        <v>0</v>
      </c>
      <c r="G23" s="25">
        <v>0</v>
      </c>
      <c r="H23" s="26">
        <v>0</v>
      </c>
      <c r="I23" s="10">
        <f t="shared" si="1"/>
        <v>0</v>
      </c>
      <c r="J23" s="4" t="s">
        <v>21</v>
      </c>
      <c r="K23" s="2">
        <v>0</v>
      </c>
      <c r="L23" s="12"/>
    </row>
    <row r="24" spans="1:12" x14ac:dyDescent="0.2">
      <c r="A24" s="27">
        <v>0</v>
      </c>
      <c r="B24" s="28">
        <v>0</v>
      </c>
      <c r="C24" s="28">
        <v>0</v>
      </c>
      <c r="D24" s="28">
        <v>0</v>
      </c>
      <c r="E24" s="37">
        <v>1</v>
      </c>
      <c r="F24" s="37">
        <v>1</v>
      </c>
      <c r="G24" s="37">
        <v>1</v>
      </c>
      <c r="H24" s="38">
        <v>1</v>
      </c>
      <c r="I24" s="10">
        <f t="shared" si="1"/>
        <v>4</v>
      </c>
      <c r="J24" s="4" t="s">
        <v>6</v>
      </c>
      <c r="K24" s="2">
        <v>3</v>
      </c>
      <c r="L24" s="12" t="s">
        <v>12</v>
      </c>
    </row>
    <row r="25" spans="1:12" x14ac:dyDescent="0.2">
      <c r="L25" s="12" t="s">
        <v>12</v>
      </c>
    </row>
    <row r="26" spans="1:12" x14ac:dyDescent="0.2">
      <c r="A26" s="41" t="s">
        <v>12</v>
      </c>
      <c r="B26" s="41" t="s">
        <v>12</v>
      </c>
      <c r="C26" s="41" t="s">
        <v>12</v>
      </c>
      <c r="D26" s="41" t="s">
        <v>12</v>
      </c>
      <c r="E26" s="41" t="s">
        <v>12</v>
      </c>
      <c r="F26" s="41" t="s">
        <v>12</v>
      </c>
      <c r="G26" s="41" t="s">
        <v>12</v>
      </c>
      <c r="H26" s="41" t="s">
        <v>12</v>
      </c>
      <c r="I26" s="41" t="s">
        <v>12</v>
      </c>
      <c r="J26" s="41" t="s">
        <v>12</v>
      </c>
      <c r="K26" s="41" t="s">
        <v>12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MCasquilho</dc:creator>
  <cp:lastModifiedBy>MCasquilho</cp:lastModifiedBy>
  <dcterms:created xsi:type="dcterms:W3CDTF">2018-04-18T20:30:35Z</dcterms:created>
  <dcterms:modified xsi:type="dcterms:W3CDTF">2018-04-18T21:38:02Z</dcterms:modified>
</cp:coreProperties>
</file>