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795" activeTab="0"/>
  </bookViews>
  <sheets>
    <sheet name="Calc" sheetId="1" r:id="rId1"/>
    <sheet name="Curvas" sheetId="2" r:id="rId2"/>
    <sheet name="Graf1" sheetId="3" r:id="rId3"/>
    <sheet name="Graf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<sst xmlns="http://schemas.openxmlformats.org/spreadsheetml/2006/main" count="60" uniqueCount="44">
  <si>
    <t>Saco de açúcar</t>
  </si>
  <si>
    <t>Peso nominal</t>
  </si>
  <si>
    <t>g</t>
  </si>
  <si>
    <t>sacos</t>
  </si>
  <si>
    <t>Perfaz</t>
  </si>
  <si>
    <t>g ?</t>
  </si>
  <si>
    <t>Real (?)</t>
  </si>
  <si>
    <t>Min (?)</t>
  </si>
  <si>
    <t>Max (?)</t>
  </si>
  <si>
    <t>Média(min, max):</t>
  </si>
  <si>
    <r>
      <t xml:space="preserve">Max = </t>
    </r>
    <r>
      <rPr>
        <i/>
        <sz val="10"/>
        <rFont val="Symbol"/>
        <family val="1"/>
      </rPr>
      <t>m</t>
    </r>
    <r>
      <rPr>
        <sz val="10"/>
        <rFont val="Arial Narrow"/>
        <family val="0"/>
      </rPr>
      <t xml:space="preserve"> + 3 </t>
    </r>
    <r>
      <rPr>
        <i/>
        <sz val="10"/>
        <rFont val="Symbol"/>
        <family val="1"/>
      </rPr>
      <t>s</t>
    </r>
  </si>
  <si>
    <r>
      <t>m</t>
    </r>
    <r>
      <rPr>
        <sz val="10"/>
        <rFont val="Arial Narrow"/>
        <family val="0"/>
      </rPr>
      <t xml:space="preserve"> = (min+max)/2 =</t>
    </r>
  </si>
  <si>
    <r>
      <t>s</t>
    </r>
    <r>
      <rPr>
        <sz val="10"/>
        <rFont val="Arial Narrow"/>
        <family val="0"/>
      </rPr>
      <t xml:space="preserve"> = (</t>
    </r>
    <r>
      <rPr>
        <i/>
        <sz val="10"/>
        <rFont val="Symbol"/>
        <family val="1"/>
      </rPr>
      <t>m</t>
    </r>
    <r>
      <rPr>
        <sz val="10"/>
        <rFont val="Arial Narrow"/>
        <family val="0"/>
      </rPr>
      <t xml:space="preserve"> - Min) / 3</t>
    </r>
  </si>
  <si>
    <r>
      <t>s</t>
    </r>
    <r>
      <rPr>
        <sz val="10"/>
        <rFont val="Arial Narrow"/>
        <family val="0"/>
      </rPr>
      <t xml:space="preserve"> = (</t>
    </r>
    <r>
      <rPr>
        <i/>
        <sz val="10"/>
        <rFont val="Symbol"/>
        <family val="1"/>
      </rPr>
      <t>m</t>
    </r>
    <r>
      <rPr>
        <sz val="10"/>
        <rFont val="Arial Narrow"/>
        <family val="0"/>
      </rPr>
      <t xml:space="preserve"> - Min) / 3 =</t>
    </r>
  </si>
  <si>
    <r>
      <t xml:space="preserve">3 </t>
    </r>
    <r>
      <rPr>
        <i/>
        <sz val="10"/>
        <rFont val="Symbol"/>
        <family val="1"/>
      </rPr>
      <t>s</t>
    </r>
    <r>
      <rPr>
        <sz val="10"/>
        <rFont val="Arial Narrow"/>
        <family val="0"/>
      </rPr>
      <t xml:space="preserve"> = Max - </t>
    </r>
    <r>
      <rPr>
        <i/>
        <sz val="10"/>
        <rFont val="Symbol"/>
        <family val="1"/>
      </rPr>
      <t>m</t>
    </r>
  </si>
  <si>
    <r>
      <t>s</t>
    </r>
    <r>
      <rPr>
        <sz val="10"/>
        <rFont val="Arial Narrow"/>
        <family val="0"/>
      </rPr>
      <t xml:space="preserve"> = (Max - </t>
    </r>
    <r>
      <rPr>
        <i/>
        <sz val="10"/>
        <rFont val="Symbol"/>
        <family val="1"/>
      </rPr>
      <t>m</t>
    </r>
    <r>
      <rPr>
        <sz val="10"/>
        <rFont val="Arial Narrow"/>
        <family val="0"/>
      </rPr>
      <t>) / 3</t>
    </r>
  </si>
  <si>
    <r>
      <t>s</t>
    </r>
    <r>
      <rPr>
        <sz val="10"/>
        <rFont val="Arial Narrow"/>
        <family val="0"/>
      </rPr>
      <t xml:space="preserve"> = (Max - </t>
    </r>
    <r>
      <rPr>
        <i/>
        <sz val="10"/>
        <rFont val="Symbol"/>
        <family val="1"/>
      </rPr>
      <t>m</t>
    </r>
    <r>
      <rPr>
        <sz val="10"/>
        <rFont val="Arial Narrow"/>
        <family val="0"/>
      </rPr>
      <t>) / 3 =</t>
    </r>
  </si>
  <si>
    <r>
      <t xml:space="preserve">Somando </t>
    </r>
    <r>
      <rPr>
        <b/>
        <i/>
        <sz val="10"/>
        <rFont val="Arial Narrow"/>
        <family val="2"/>
      </rPr>
      <t>m</t>
    </r>
    <r>
      <rPr>
        <sz val="10"/>
        <rFont val="Arial Narrow"/>
        <family val="0"/>
      </rPr>
      <t xml:space="preserve"> sacos, temos:</t>
    </r>
  </si>
  <si>
    <r>
      <t>m</t>
    </r>
    <r>
      <rPr>
        <sz val="10"/>
        <rFont val="Arial Narrow"/>
        <family val="0"/>
      </rPr>
      <t xml:space="preserve"> =</t>
    </r>
  </si>
  <si>
    <r>
      <t xml:space="preserve">Qual é o </t>
    </r>
    <r>
      <rPr>
        <i/>
        <sz val="10"/>
        <rFont val="Symbol"/>
        <family val="1"/>
      </rPr>
      <t>s</t>
    </r>
    <r>
      <rPr>
        <sz val="10"/>
        <rFont val="Arial Narrow"/>
        <family val="0"/>
      </rPr>
      <t xml:space="preserve"> individual ?</t>
    </r>
  </si>
  <si>
    <r>
      <t xml:space="preserve">Qual é o </t>
    </r>
    <r>
      <rPr>
        <i/>
        <sz val="10"/>
        <rFont val="Symbol"/>
        <family val="1"/>
      </rPr>
      <t>m</t>
    </r>
    <r>
      <rPr>
        <sz val="10"/>
        <rFont val="Arial Narrow"/>
        <family val="0"/>
      </rPr>
      <t xml:space="preserve"> individual ?</t>
    </r>
  </si>
  <si>
    <r>
      <t xml:space="preserve">Qual é o </t>
    </r>
    <r>
      <rPr>
        <i/>
        <sz val="10"/>
        <rFont val="Symbol"/>
        <family val="1"/>
      </rPr>
      <t>m</t>
    </r>
    <r>
      <rPr>
        <sz val="10"/>
        <rFont val="Arial Narrow"/>
        <family val="0"/>
      </rPr>
      <t xml:space="preserve"> colectivo ?</t>
    </r>
  </si>
  <si>
    <r>
      <t xml:space="preserve">Qual é o </t>
    </r>
    <r>
      <rPr>
        <i/>
        <sz val="10"/>
        <rFont val="Symbol"/>
        <family val="1"/>
      </rPr>
      <t>s</t>
    </r>
    <r>
      <rPr>
        <sz val="10"/>
        <rFont val="Arial Narrow"/>
        <family val="0"/>
      </rPr>
      <t xml:space="preserve"> colectivo ?</t>
    </r>
  </si>
  <si>
    <r>
      <t>s</t>
    </r>
    <r>
      <rPr>
        <vertAlign val="subscript"/>
        <sz val="10"/>
        <rFont val="Arial Narrow"/>
        <family val="2"/>
      </rPr>
      <t>C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0"/>
      </rPr>
      <t xml:space="preserve">= </t>
    </r>
    <r>
      <rPr>
        <i/>
        <sz val="10"/>
        <rFont val="Arial Narrow"/>
        <family val="2"/>
      </rPr>
      <t>m</t>
    </r>
    <r>
      <rPr>
        <sz val="10"/>
        <rFont val="Arial Narrow"/>
        <family val="0"/>
      </rPr>
      <t xml:space="preserve"> </t>
    </r>
    <r>
      <rPr>
        <i/>
        <sz val="10"/>
        <rFont val="Symbol"/>
        <family val="1"/>
      </rPr>
      <t>s</t>
    </r>
    <r>
      <rPr>
        <vertAlign val="superscript"/>
        <sz val="10"/>
        <rFont val="Arial"/>
        <family val="2"/>
      </rPr>
      <t>2</t>
    </r>
    <r>
      <rPr>
        <sz val="10"/>
        <rFont val="Arial Narrow"/>
        <family val="0"/>
      </rPr>
      <t xml:space="preserve"> =</t>
    </r>
  </si>
  <si>
    <r>
      <t>m</t>
    </r>
    <r>
      <rPr>
        <vertAlign val="subscript"/>
        <sz val="10"/>
        <rFont val="Arial Narrow"/>
        <family val="2"/>
      </rPr>
      <t>C</t>
    </r>
    <r>
      <rPr>
        <sz val="10"/>
        <rFont val="Arial Narrow"/>
        <family val="0"/>
      </rPr>
      <t xml:space="preserve">= </t>
    </r>
    <r>
      <rPr>
        <i/>
        <sz val="10"/>
        <rFont val="Arial Narrow"/>
        <family val="2"/>
      </rPr>
      <t>m</t>
    </r>
    <r>
      <rPr>
        <sz val="10"/>
        <rFont val="Arial Narrow"/>
        <family val="0"/>
      </rPr>
      <t xml:space="preserve"> </t>
    </r>
    <r>
      <rPr>
        <i/>
        <sz val="10"/>
        <rFont val="Symbol"/>
        <family val="1"/>
      </rPr>
      <t>m</t>
    </r>
    <r>
      <rPr>
        <sz val="10"/>
        <rFont val="Arial Narrow"/>
        <family val="0"/>
      </rPr>
      <t xml:space="preserve"> =</t>
    </r>
  </si>
  <si>
    <r>
      <t>s</t>
    </r>
    <r>
      <rPr>
        <vertAlign val="subscript"/>
        <sz val="10"/>
        <rFont val="Arial Narrow"/>
        <family val="2"/>
      </rPr>
      <t>C</t>
    </r>
    <r>
      <rPr>
        <sz val="10"/>
        <rFont val="Arial Narrow"/>
        <family val="0"/>
      </rPr>
      <t xml:space="preserve"> =</t>
    </r>
  </si>
  <si>
    <r>
      <t>g</t>
    </r>
    <r>
      <rPr>
        <vertAlign val="superscript"/>
        <sz val="10"/>
        <rFont val="Arial Narrow"/>
        <family val="2"/>
      </rPr>
      <t>2</t>
    </r>
  </si>
  <si>
    <t>Agora,</t>
  </si>
  <si>
    <r>
      <t>m</t>
    </r>
    <r>
      <rPr>
        <vertAlign val="subscript"/>
        <sz val="10"/>
        <rFont val="Arial"/>
        <family val="2"/>
      </rPr>
      <t>C</t>
    </r>
    <r>
      <rPr>
        <sz val="10"/>
        <rFont val="Symbol"/>
        <family val="1"/>
      </rPr>
      <t>±</t>
    </r>
    <r>
      <rPr>
        <sz val="10"/>
        <rFont val="Arial Narrow"/>
        <family val="0"/>
      </rPr>
      <t>3</t>
    </r>
    <r>
      <rPr>
        <i/>
        <sz val="10"/>
        <rFont val="Symbol"/>
        <family val="1"/>
      </rPr>
      <t>s</t>
    </r>
    <r>
      <rPr>
        <vertAlign val="subscript"/>
        <sz val="10"/>
        <rFont val="Arial"/>
        <family val="2"/>
      </rPr>
      <t>C</t>
    </r>
    <r>
      <rPr>
        <sz val="10"/>
        <rFont val="Arial Narrow"/>
        <family val="0"/>
      </rPr>
      <t>=</t>
    </r>
  </si>
  <si>
    <t>Tolerância:</t>
  </si>
  <si>
    <r>
      <t xml:space="preserve">Admitamos o estilo 3 </t>
    </r>
    <r>
      <rPr>
        <b/>
        <i/>
        <sz val="10"/>
        <rFont val="Symbol"/>
        <family val="1"/>
      </rPr>
      <t>s</t>
    </r>
  </si>
  <si>
    <r>
      <t xml:space="preserve">Min = </t>
    </r>
    <r>
      <rPr>
        <i/>
        <sz val="10"/>
        <rFont val="Symbol"/>
        <family val="1"/>
      </rPr>
      <t>m</t>
    </r>
    <r>
      <rPr>
        <sz val="10"/>
        <rFont val="Arial Narrow"/>
        <family val="0"/>
      </rPr>
      <t xml:space="preserve"> - 3 </t>
    </r>
    <r>
      <rPr>
        <i/>
        <sz val="10"/>
        <rFont val="Symbol"/>
        <family val="1"/>
      </rPr>
      <t xml:space="preserve">s </t>
    </r>
    <r>
      <rPr>
        <sz val="10"/>
        <rFont val="Symbol"/>
        <family val="1"/>
      </rPr>
      <t>®</t>
    </r>
  </si>
  <si>
    <r>
      <t xml:space="preserve">3 </t>
    </r>
    <r>
      <rPr>
        <i/>
        <sz val="10"/>
        <rFont val="Symbol"/>
        <family val="1"/>
      </rPr>
      <t>s</t>
    </r>
    <r>
      <rPr>
        <sz val="10"/>
        <rFont val="Arial Narrow"/>
        <family val="0"/>
      </rPr>
      <t xml:space="preserve"> = </t>
    </r>
    <r>
      <rPr>
        <i/>
        <sz val="10"/>
        <rFont val="Symbol"/>
        <family val="1"/>
      </rPr>
      <t>m</t>
    </r>
    <r>
      <rPr>
        <sz val="10"/>
        <rFont val="Arial Narrow"/>
        <family val="0"/>
      </rPr>
      <t xml:space="preserve"> - Min </t>
    </r>
    <r>
      <rPr>
        <sz val="10"/>
        <rFont val="Symbol"/>
        <family val="1"/>
      </rPr>
      <t>®</t>
    </r>
  </si>
  <si>
    <t>(Note-se que teria de dar o mesmo.)</t>
  </si>
  <si>
    <t>Min tolerável =</t>
  </si>
  <si>
    <t>Max tolerável =</t>
  </si>
  <si>
    <t>Prob(infringir a toler.) =</t>
  </si>
  <si>
    <r>
      <t xml:space="preserve">Haverá perigo de encontrar um saco com menos de </t>
    </r>
    <r>
      <rPr>
        <i/>
        <sz val="10"/>
        <rFont val="Arial Narrow"/>
        <family val="2"/>
      </rPr>
      <t>W</t>
    </r>
    <r>
      <rPr>
        <sz val="10"/>
        <rFont val="Arial Narrow"/>
        <family val="2"/>
      </rPr>
      <t xml:space="preserve"> =</t>
    </r>
  </si>
  <si>
    <r>
      <t xml:space="preserve">Prob(x &lt; </t>
    </r>
    <r>
      <rPr>
        <i/>
        <sz val="10"/>
        <rFont val="Arial Narrow"/>
        <family val="2"/>
      </rPr>
      <t>W</t>
    </r>
    <r>
      <rPr>
        <sz val="10"/>
        <rFont val="Arial Narrow"/>
        <family val="2"/>
      </rPr>
      <t>) =</t>
    </r>
  </si>
  <si>
    <t>x</t>
  </si>
  <si>
    <t>y</t>
  </si>
  <si>
    <t>Colectivo:</t>
  </si>
  <si>
    <t>Individual:</t>
  </si>
  <si>
    <t>Auxiliar: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</si>
</sst>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16">
    <font>
      <sz val="10"/>
      <name val="Arial Narrow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sz val="8"/>
      <name val="Arial Narrow"/>
      <family val="0"/>
    </font>
    <font>
      <i/>
      <sz val="10"/>
      <name val="Symbol"/>
      <family val="1"/>
    </font>
    <font>
      <b/>
      <i/>
      <sz val="10"/>
      <name val="Arial Narrow"/>
      <family val="2"/>
    </font>
    <font>
      <vertAlign val="subscript"/>
      <sz val="10"/>
      <name val="Arial Narrow"/>
      <family val="2"/>
    </font>
    <font>
      <vertAlign val="superscript"/>
      <sz val="10"/>
      <name val="Arial Narrow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i/>
      <sz val="10"/>
      <name val="Symbol"/>
      <family val="1"/>
    </font>
    <font>
      <sz val="12"/>
      <name val="Times New Roman"/>
      <family val="1"/>
    </font>
    <font>
      <sz val="5.75"/>
      <name val="Arial Narrow"/>
      <family val="0"/>
    </font>
    <font>
      <i/>
      <sz val="12"/>
      <name val="Times New Roman"/>
      <family val="1"/>
    </font>
    <font>
      <sz val="12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0" fontId="1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Gauss individual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Curvas!$C$1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Curvas!$B$2:$B$22</c:f>
              <c:numCache>
                <c:ptCount val="21"/>
                <c:pt idx="0">
                  <c:v>6</c:v>
                </c:pt>
                <c:pt idx="1">
                  <c:v>6.2</c:v>
                </c:pt>
                <c:pt idx="2">
                  <c:v>6.4</c:v>
                </c:pt>
                <c:pt idx="3">
                  <c:v>6.6000000000000005</c:v>
                </c:pt>
                <c:pt idx="4">
                  <c:v>6.800000000000001</c:v>
                </c:pt>
                <c:pt idx="5">
                  <c:v>7.000000000000001</c:v>
                </c:pt>
                <c:pt idx="6">
                  <c:v>7.200000000000001</c:v>
                </c:pt>
                <c:pt idx="7">
                  <c:v>7.400000000000001</c:v>
                </c:pt>
                <c:pt idx="8">
                  <c:v>7.600000000000001</c:v>
                </c:pt>
                <c:pt idx="9">
                  <c:v>7.800000000000002</c:v>
                </c:pt>
                <c:pt idx="10">
                  <c:v>8.000000000000002</c:v>
                </c:pt>
                <c:pt idx="11">
                  <c:v>8.200000000000001</c:v>
                </c:pt>
                <c:pt idx="12">
                  <c:v>8.4</c:v>
                </c:pt>
                <c:pt idx="13">
                  <c:v>8.6</c:v>
                </c:pt>
                <c:pt idx="14">
                  <c:v>8.799999999999999</c:v>
                </c:pt>
                <c:pt idx="15">
                  <c:v>8.999999999999998</c:v>
                </c:pt>
                <c:pt idx="16">
                  <c:v>9.199999999999998</c:v>
                </c:pt>
                <c:pt idx="17">
                  <c:v>9.399999999999997</c:v>
                </c:pt>
                <c:pt idx="18">
                  <c:v>9.599999999999996</c:v>
                </c:pt>
                <c:pt idx="19">
                  <c:v>9.799999999999995</c:v>
                </c:pt>
                <c:pt idx="20">
                  <c:v>9.999999999999995</c:v>
                </c:pt>
              </c:numCache>
            </c:numRef>
          </c:xVal>
          <c:yVal>
            <c:numRef>
              <c:f>Curvas!$C$2:$C$22</c:f>
              <c:numCache>
                <c:ptCount val="21"/>
                <c:pt idx="0">
                  <c:v>1.8227648549469856E-08</c:v>
                </c:pt>
                <c:pt idx="1">
                  <c:v>5.572085533665888E-07</c:v>
                </c:pt>
                <c:pt idx="2">
                  <c:v>1.1883897273096287E-05</c:v>
                </c:pt>
                <c:pt idx="3">
                  <c:v>0.0001768292032696208</c:v>
                </c:pt>
                <c:pt idx="4">
                  <c:v>0.0018357057903413286</c:v>
                </c:pt>
                <c:pt idx="5">
                  <c:v>0.013295545235814128</c:v>
                </c:pt>
                <c:pt idx="6">
                  <c:v>0.06718359088452917</c:v>
                </c:pt>
                <c:pt idx="7">
                  <c:v>0.23685047490268404</c:v>
                </c:pt>
                <c:pt idx="8">
                  <c:v>0.5825581649496417</c:v>
                </c:pt>
                <c:pt idx="9">
                  <c:v>0.9996738086754018</c:v>
                </c:pt>
                <c:pt idx="10">
                  <c:v>1.196826841204298</c:v>
                </c:pt>
                <c:pt idx="11">
                  <c:v>0.999673808675397</c:v>
                </c:pt>
                <c:pt idx="12">
                  <c:v>0.5825581649496381</c:v>
                </c:pt>
                <c:pt idx="13">
                  <c:v>0.23685047490268285</c:v>
                </c:pt>
                <c:pt idx="14">
                  <c:v>0.06718359088452917</c:v>
                </c:pt>
                <c:pt idx="15">
                  <c:v>0.013295545235814235</c:v>
                </c:pt>
                <c:pt idx="16">
                  <c:v>0.0018357057903413663</c:v>
                </c:pt>
                <c:pt idx="17">
                  <c:v>0.00017682920326962643</c:v>
                </c:pt>
                <c:pt idx="18">
                  <c:v>1.188389727309688E-05</c:v>
                </c:pt>
                <c:pt idx="19">
                  <c:v>5.572085533666295E-07</c:v>
                </c:pt>
                <c:pt idx="20">
                  <c:v>1.8227648549471603E-08</c:v>
                </c:pt>
              </c:numCache>
            </c:numRef>
          </c:yVal>
          <c:smooth val="0"/>
        </c:ser>
        <c:axId val="6497792"/>
        <c:axId val="58480129"/>
      </c:scatterChart>
      <c:valAx>
        <c:axId val="6497792"/>
        <c:scaling>
          <c:orientation val="minMax"/>
          <c:max val="10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1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8480129"/>
        <c:crosses val="autoZero"/>
        <c:crossBetween val="midCat"/>
        <c:dispUnits/>
      </c:valAx>
      <c:valAx>
        <c:axId val="58480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1" u="none" baseline="0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649779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Gauss colectivo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Curvas!$C$1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Curvas!$E$2:$E$22</c:f>
              <c:numCache>
                <c:ptCount val="21"/>
                <c:pt idx="0">
                  <c:v>985</c:v>
                </c:pt>
                <c:pt idx="1">
                  <c:v>986.5</c:v>
                </c:pt>
                <c:pt idx="2">
                  <c:v>988</c:v>
                </c:pt>
                <c:pt idx="3">
                  <c:v>989.5</c:v>
                </c:pt>
                <c:pt idx="4">
                  <c:v>991</c:v>
                </c:pt>
                <c:pt idx="5">
                  <c:v>992.5</c:v>
                </c:pt>
                <c:pt idx="6">
                  <c:v>994</c:v>
                </c:pt>
                <c:pt idx="7">
                  <c:v>995.5</c:v>
                </c:pt>
                <c:pt idx="8">
                  <c:v>997</c:v>
                </c:pt>
                <c:pt idx="9">
                  <c:v>998.5</c:v>
                </c:pt>
                <c:pt idx="10">
                  <c:v>1000</c:v>
                </c:pt>
                <c:pt idx="11">
                  <c:v>1001.5</c:v>
                </c:pt>
                <c:pt idx="12">
                  <c:v>1003</c:v>
                </c:pt>
                <c:pt idx="13">
                  <c:v>1004.5</c:v>
                </c:pt>
                <c:pt idx="14">
                  <c:v>1006</c:v>
                </c:pt>
                <c:pt idx="15">
                  <c:v>1007.5</c:v>
                </c:pt>
                <c:pt idx="16">
                  <c:v>1009</c:v>
                </c:pt>
                <c:pt idx="17">
                  <c:v>1010.5</c:v>
                </c:pt>
                <c:pt idx="18">
                  <c:v>1012</c:v>
                </c:pt>
                <c:pt idx="19">
                  <c:v>1013.5</c:v>
                </c:pt>
                <c:pt idx="20">
                  <c:v>1015</c:v>
                </c:pt>
              </c:numCache>
            </c:numRef>
          </c:xVal>
          <c:yVal>
            <c:numRef>
              <c:f>Curvas!$F$2:$F$22</c:f>
              <c:numCache>
                <c:ptCount val="21"/>
                <c:pt idx="0">
                  <c:v>3.249308978656387E-05</c:v>
                </c:pt>
                <c:pt idx="1">
                  <c:v>0.00015141545930047722</c:v>
                </c:pt>
                <c:pt idx="2">
                  <c:v>0.0006000586766051814</c:v>
                </c:pt>
                <c:pt idx="3">
                  <c:v>0.0020223741960071207</c:v>
                </c:pt>
                <c:pt idx="4">
                  <c:v>0.005796603634614493</c:v>
                </c:pt>
                <c:pt idx="5">
                  <c:v>0.014129603928905698</c:v>
                </c:pt>
                <c:pt idx="6">
                  <c:v>0.02929076169502942</c:v>
                </c:pt>
                <c:pt idx="7">
                  <c:v>0.051638739989869585</c:v>
                </c:pt>
                <c:pt idx="8">
                  <c:v>0.07742209196659282</c:v>
                </c:pt>
                <c:pt idx="9">
                  <c:v>0.09871848028021636</c:v>
                </c:pt>
                <c:pt idx="10">
                  <c:v>0.10704744696916627</c:v>
                </c:pt>
                <c:pt idx="11">
                  <c:v>0.09871848028021636</c:v>
                </c:pt>
                <c:pt idx="12">
                  <c:v>0.07742209196659282</c:v>
                </c:pt>
                <c:pt idx="13">
                  <c:v>0.051638739989869585</c:v>
                </c:pt>
                <c:pt idx="14">
                  <c:v>0.02929076169502942</c:v>
                </c:pt>
                <c:pt idx="15">
                  <c:v>0.014129603928905698</c:v>
                </c:pt>
                <c:pt idx="16">
                  <c:v>0.005796603634614493</c:v>
                </c:pt>
                <c:pt idx="17">
                  <c:v>0.0020223741960071207</c:v>
                </c:pt>
                <c:pt idx="18">
                  <c:v>0.0006000586766051814</c:v>
                </c:pt>
                <c:pt idx="19">
                  <c:v>0.00015141545930047722</c:v>
                </c:pt>
                <c:pt idx="20">
                  <c:v>3.249308978656387E-05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Curvas!$H$3:$H$4</c:f>
              <c:numCache>
                <c:ptCount val="2"/>
                <c:pt idx="0">
                  <c:v>990</c:v>
                </c:pt>
                <c:pt idx="1">
                  <c:v>1010</c:v>
                </c:pt>
              </c:numCache>
            </c:numRef>
          </c:xVal>
          <c:yVal>
            <c:numRef>
              <c:f>Curvas!$I$3:$I$4</c:f>
              <c:numCache>
                <c:ptCount val="2"/>
                <c:pt idx="0">
                  <c:v>0.1</c:v>
                </c:pt>
                <c:pt idx="1">
                  <c:v>0.1</c:v>
                </c:pt>
              </c:numCache>
            </c:numRef>
          </c:yVal>
          <c:smooth val="0"/>
        </c:ser>
        <c:axId val="56559114"/>
        <c:axId val="39269979"/>
      </c:scatterChart>
      <c:valAx>
        <c:axId val="56559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1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9269979"/>
        <c:crosses val="autoZero"/>
        <c:crossBetween val="midCat"/>
        <c:dispUnits/>
      </c:valAx>
      <c:valAx>
        <c:axId val="39269979"/>
        <c:scaling>
          <c:orientation val="minMax"/>
          <c:max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1" u="none" baseline="0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655911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1.48" right="0.75" top="1" bottom="5.7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1.48" right="0.75" top="1" bottom="5.76" header="0.5" footer="0.5"/>
  <pageSetup horizontalDpi="300" verticalDpi="3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5054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5054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A1" sqref="A1"/>
    </sheetView>
  </sheetViews>
  <sheetFormatPr defaultColWidth="9.33203125" defaultRowHeight="12.75"/>
  <cols>
    <col min="8" max="8" width="12.33203125" style="0" bestFit="1" customWidth="1"/>
  </cols>
  <sheetData>
    <row r="1" ht="12.75">
      <c r="A1" s="1" t="s">
        <v>0</v>
      </c>
    </row>
    <row r="2" ht="12.75">
      <c r="A2" t="s">
        <v>1</v>
      </c>
    </row>
    <row r="3" spans="2:4" ht="12.75">
      <c r="B3" t="s">
        <v>7</v>
      </c>
      <c r="C3" s="7">
        <v>7</v>
      </c>
      <c r="D3" t="s">
        <v>2</v>
      </c>
    </row>
    <row r="4" spans="2:4" ht="12.75">
      <c r="B4" t="s">
        <v>8</v>
      </c>
      <c r="C4" s="7">
        <v>9</v>
      </c>
      <c r="D4" t="s">
        <v>2</v>
      </c>
    </row>
    <row r="5" spans="2:11" ht="12.75">
      <c r="B5" t="s">
        <v>6</v>
      </c>
      <c r="C5" s="4">
        <f>(C3+C4)/2</f>
        <v>8</v>
      </c>
      <c r="D5" t="s">
        <v>2</v>
      </c>
      <c r="E5" s="8" t="s">
        <v>18</v>
      </c>
      <c r="F5" s="3">
        <v>125</v>
      </c>
      <c r="G5" t="s">
        <v>3</v>
      </c>
      <c r="I5" s="2" t="s">
        <v>4</v>
      </c>
      <c r="J5" s="3">
        <f>F5*C5</f>
        <v>1000</v>
      </c>
      <c r="K5" t="s">
        <v>5</v>
      </c>
    </row>
    <row r="6" spans="1:10" ht="12.75">
      <c r="A6" t="s">
        <v>20</v>
      </c>
      <c r="I6" t="s">
        <v>29</v>
      </c>
      <c r="J6" s="9">
        <v>0.01</v>
      </c>
    </row>
    <row r="7" ht="12.75">
      <c r="B7" t="s">
        <v>9</v>
      </c>
    </row>
    <row r="8" spans="2:4" ht="12.75">
      <c r="B8" s="5" t="s">
        <v>11</v>
      </c>
      <c r="C8" s="3">
        <f>(C3+C4)/2</f>
        <v>8</v>
      </c>
      <c r="D8" t="s">
        <v>2</v>
      </c>
    </row>
    <row r="9" spans="1:4" ht="12.75">
      <c r="A9" t="s">
        <v>19</v>
      </c>
      <c r="D9" s="1" t="s">
        <v>30</v>
      </c>
    </row>
    <row r="10" spans="2:6" ht="12.75">
      <c r="B10" t="s">
        <v>31</v>
      </c>
      <c r="D10" t="s">
        <v>32</v>
      </c>
      <c r="F10" s="6" t="s">
        <v>12</v>
      </c>
    </row>
    <row r="11" spans="2:4" ht="12.75">
      <c r="B11" s="5" t="s">
        <v>13</v>
      </c>
      <c r="C11">
        <f>($C$8-$C$3)/3</f>
        <v>0.3333333333333333</v>
      </c>
      <c r="D11" t="s">
        <v>2</v>
      </c>
    </row>
    <row r="12" spans="2:6" ht="12.75">
      <c r="B12" t="s">
        <v>10</v>
      </c>
      <c r="D12" t="s">
        <v>14</v>
      </c>
      <c r="F12" s="6" t="s">
        <v>15</v>
      </c>
    </row>
    <row r="13" spans="2:5" ht="12.75">
      <c r="B13" s="5" t="s">
        <v>16</v>
      </c>
      <c r="C13">
        <f>($C$4-$C$8)/3</f>
        <v>0.3333333333333333</v>
      </c>
      <c r="D13" t="s">
        <v>2</v>
      </c>
      <c r="E13" t="s">
        <v>33</v>
      </c>
    </row>
    <row r="14" ht="12.75">
      <c r="B14" s="5"/>
    </row>
    <row r="15" spans="1:7" ht="12.75">
      <c r="A15" t="s">
        <v>37</v>
      </c>
      <c r="F15" s="3">
        <v>7.5</v>
      </c>
      <c r="G15" t="s">
        <v>5</v>
      </c>
    </row>
    <row r="16" spans="2:6" ht="12.75">
      <c r="B16" s="2" t="s">
        <v>38</v>
      </c>
      <c r="C16" s="10">
        <f>NORMDIST($F$15,$C$8,$C$11,1)</f>
        <v>0.06680722879345069</v>
      </c>
      <c r="F16" s="3"/>
    </row>
    <row r="17" spans="2:6" ht="12.75">
      <c r="B17" s="2"/>
      <c r="C17" s="10"/>
      <c r="F17" s="3"/>
    </row>
    <row r="18" ht="12.75">
      <c r="A18" t="s">
        <v>17</v>
      </c>
    </row>
    <row r="19" ht="12.75">
      <c r="A19" t="s">
        <v>21</v>
      </c>
    </row>
    <row r="20" spans="2:4" ht="15.75">
      <c r="B20" s="5" t="s">
        <v>24</v>
      </c>
      <c r="C20" s="1">
        <f>$F$5*$C$8</f>
        <v>1000</v>
      </c>
      <c r="D20" t="s">
        <v>2</v>
      </c>
    </row>
    <row r="21" ht="12.75">
      <c r="A21" t="s">
        <v>22</v>
      </c>
    </row>
    <row r="22" spans="2:4" ht="16.5">
      <c r="B22" s="5" t="s">
        <v>23</v>
      </c>
      <c r="C22">
        <f>$F$5*$C$11^2</f>
        <v>13.888888888888888</v>
      </c>
      <c r="D22" t="s">
        <v>26</v>
      </c>
    </row>
    <row r="23" spans="2:9" ht="15.75">
      <c r="B23" s="5" t="s">
        <v>25</v>
      </c>
      <c r="C23" s="1">
        <f>SQRT(C22)</f>
        <v>3.7267799624996494</v>
      </c>
      <c r="D23" t="s">
        <v>2</v>
      </c>
      <c r="G23" s="2" t="s">
        <v>34</v>
      </c>
      <c r="H23">
        <f>$J$5*(1-$J$6)</f>
        <v>990</v>
      </c>
      <c r="I23" t="s">
        <v>2</v>
      </c>
    </row>
    <row r="24" spans="2:9" ht="12.75">
      <c r="B24" s="5"/>
      <c r="C24" s="1"/>
      <c r="G24" s="2" t="s">
        <v>35</v>
      </c>
      <c r="H24">
        <f>$J$5*(1+$J$6)</f>
        <v>1010</v>
      </c>
      <c r="I24" t="s">
        <v>2</v>
      </c>
    </row>
    <row r="25" spans="1:8" ht="15.75">
      <c r="A25" t="s">
        <v>27</v>
      </c>
      <c r="B25" s="6" t="s">
        <v>28</v>
      </c>
      <c r="C25">
        <f>$C$20-3*$C$23</f>
        <v>988.8196601125011</v>
      </c>
      <c r="D25" t="s">
        <v>2</v>
      </c>
      <c r="G25" s="2" t="s">
        <v>36</v>
      </c>
      <c r="H25" s="11">
        <f>1-(NORMDIST(H24,$C$20,$C$23,1)-NORMDIST(H23,$C$20,$C$23,1))</f>
        <v>0.007290452007064907</v>
      </c>
    </row>
    <row r="26" spans="3:4" ht="12.75">
      <c r="C26">
        <f>$C$20+3*$C$23</f>
        <v>1011.1803398874989</v>
      </c>
      <c r="D26" t="s"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9.33203125" defaultRowHeight="12.75"/>
  <cols>
    <col min="3" max="3" width="12.33203125" style="0" bestFit="1" customWidth="1"/>
  </cols>
  <sheetData>
    <row r="1" spans="1:8" ht="12.75">
      <c r="A1" s="12" t="s">
        <v>42</v>
      </c>
      <c r="B1" s="4" t="s">
        <v>39</v>
      </c>
      <c r="C1" s="4" t="s">
        <v>40</v>
      </c>
      <c r="D1" s="8" t="s">
        <v>41</v>
      </c>
      <c r="E1" s="4" t="s">
        <v>39</v>
      </c>
      <c r="F1" s="4" t="s">
        <v>40</v>
      </c>
      <c r="H1" s="8" t="s">
        <v>43</v>
      </c>
    </row>
    <row r="2" spans="2:9" ht="12.75">
      <c r="B2">
        <v>6</v>
      </c>
      <c r="C2">
        <f>NORMDIST(B2,Calc!$C$8,Calc!$C$13,0)</f>
        <v>1.8227648549469856E-08</v>
      </c>
      <c r="E2">
        <v>985</v>
      </c>
      <c r="F2">
        <f>NORMDIST(E2,Calc!$C$20,Calc!$C$23,0)</f>
        <v>3.249308978656387E-05</v>
      </c>
      <c r="H2" s="4" t="s">
        <v>39</v>
      </c>
      <c r="I2" s="4" t="s">
        <v>40</v>
      </c>
    </row>
    <row r="3" spans="2:9" ht="12.75">
      <c r="B3">
        <f>B2+0.2</f>
        <v>6.2</v>
      </c>
      <c r="C3">
        <f>NORMDIST(B3,Calc!$C$8,Calc!$C$13,0)</f>
        <v>5.572085533665888E-07</v>
      </c>
      <c r="E3">
        <f>E2+1.5</f>
        <v>986.5</v>
      </c>
      <c r="F3">
        <f>NORMDIST(E3,Calc!$C$20,Calc!$C$23,0)</f>
        <v>0.00015141545930047722</v>
      </c>
      <c r="H3">
        <v>990</v>
      </c>
      <c r="I3">
        <v>0.1</v>
      </c>
    </row>
    <row r="4" spans="2:9" ht="12.75">
      <c r="B4">
        <f aca="true" t="shared" si="0" ref="B4:B22">B3+0.2</f>
        <v>6.4</v>
      </c>
      <c r="C4">
        <f>NORMDIST(B4,Calc!$C$8,Calc!$C$13,0)</f>
        <v>1.1883897273096287E-05</v>
      </c>
      <c r="E4">
        <f aca="true" t="shared" si="1" ref="E4:E22">E3+1.5</f>
        <v>988</v>
      </c>
      <c r="F4">
        <f>NORMDIST(E4,Calc!$C$20,Calc!$C$23,0)</f>
        <v>0.0006000586766051814</v>
      </c>
      <c r="H4">
        <v>1010</v>
      </c>
      <c r="I4">
        <v>0.1</v>
      </c>
    </row>
    <row r="5" spans="2:6" ht="12.75">
      <c r="B5">
        <f t="shared" si="0"/>
        <v>6.6000000000000005</v>
      </c>
      <c r="C5">
        <f>NORMDIST(B5,Calc!$C$8,Calc!$C$13,0)</f>
        <v>0.0001768292032696208</v>
      </c>
      <c r="E5">
        <f t="shared" si="1"/>
        <v>989.5</v>
      </c>
      <c r="F5">
        <f>NORMDIST(E5,Calc!$C$20,Calc!$C$23,0)</f>
        <v>0.0020223741960071207</v>
      </c>
    </row>
    <row r="6" spans="2:6" ht="12.75">
      <c r="B6">
        <f t="shared" si="0"/>
        <v>6.800000000000001</v>
      </c>
      <c r="C6">
        <f>NORMDIST(B6,Calc!$C$8,Calc!$C$13,0)</f>
        <v>0.0018357057903413286</v>
      </c>
      <c r="E6">
        <f t="shared" si="1"/>
        <v>991</v>
      </c>
      <c r="F6">
        <f>NORMDIST(E6,Calc!$C$20,Calc!$C$23,0)</f>
        <v>0.005796603634614493</v>
      </c>
    </row>
    <row r="7" spans="2:6" ht="12.75">
      <c r="B7">
        <f t="shared" si="0"/>
        <v>7.000000000000001</v>
      </c>
      <c r="C7">
        <f>NORMDIST(B7,Calc!$C$8,Calc!$C$13,0)</f>
        <v>0.013295545235814128</v>
      </c>
      <c r="E7">
        <f t="shared" si="1"/>
        <v>992.5</v>
      </c>
      <c r="F7">
        <f>NORMDIST(E7,Calc!$C$20,Calc!$C$23,0)</f>
        <v>0.014129603928905698</v>
      </c>
    </row>
    <row r="8" spans="2:6" ht="12.75">
      <c r="B8">
        <f t="shared" si="0"/>
        <v>7.200000000000001</v>
      </c>
      <c r="C8">
        <f>NORMDIST(B8,Calc!$C$8,Calc!$C$13,0)</f>
        <v>0.06718359088452917</v>
      </c>
      <c r="E8">
        <f t="shared" si="1"/>
        <v>994</v>
      </c>
      <c r="F8">
        <f>NORMDIST(E8,Calc!$C$20,Calc!$C$23,0)</f>
        <v>0.02929076169502942</v>
      </c>
    </row>
    <row r="9" spans="2:6" ht="12.75">
      <c r="B9">
        <f t="shared" si="0"/>
        <v>7.400000000000001</v>
      </c>
      <c r="C9">
        <f>NORMDIST(B9,Calc!$C$8,Calc!$C$13,0)</f>
        <v>0.23685047490268404</v>
      </c>
      <c r="E9">
        <f t="shared" si="1"/>
        <v>995.5</v>
      </c>
      <c r="F9">
        <f>NORMDIST(E9,Calc!$C$20,Calc!$C$23,0)</f>
        <v>0.051638739989869585</v>
      </c>
    </row>
    <row r="10" spans="2:6" ht="12.75">
      <c r="B10">
        <f t="shared" si="0"/>
        <v>7.600000000000001</v>
      </c>
      <c r="C10">
        <f>NORMDIST(B10,Calc!$C$8,Calc!$C$13,0)</f>
        <v>0.5825581649496417</v>
      </c>
      <c r="E10">
        <f t="shared" si="1"/>
        <v>997</v>
      </c>
      <c r="F10">
        <f>NORMDIST(E10,Calc!$C$20,Calc!$C$23,0)</f>
        <v>0.07742209196659282</v>
      </c>
    </row>
    <row r="11" spans="2:6" ht="12.75">
      <c r="B11">
        <f t="shared" si="0"/>
        <v>7.800000000000002</v>
      </c>
      <c r="C11">
        <f>NORMDIST(B11,Calc!$C$8,Calc!$C$13,0)</f>
        <v>0.9996738086754018</v>
      </c>
      <c r="E11">
        <f t="shared" si="1"/>
        <v>998.5</v>
      </c>
      <c r="F11">
        <f>NORMDIST(E11,Calc!$C$20,Calc!$C$23,0)</f>
        <v>0.09871848028021636</v>
      </c>
    </row>
    <row r="12" spans="2:6" ht="12.75">
      <c r="B12">
        <f t="shared" si="0"/>
        <v>8.000000000000002</v>
      </c>
      <c r="C12">
        <f>NORMDIST(B12,Calc!$C$8,Calc!$C$13,0)</f>
        <v>1.196826841204298</v>
      </c>
      <c r="E12">
        <f t="shared" si="1"/>
        <v>1000</v>
      </c>
      <c r="F12">
        <f>NORMDIST(E12,Calc!$C$20,Calc!$C$23,0)</f>
        <v>0.10704744696916627</v>
      </c>
    </row>
    <row r="13" spans="2:6" ht="12.75">
      <c r="B13">
        <f t="shared" si="0"/>
        <v>8.200000000000001</v>
      </c>
      <c r="C13">
        <f>NORMDIST(B13,Calc!$C$8,Calc!$C$13,0)</f>
        <v>0.999673808675397</v>
      </c>
      <c r="E13">
        <f t="shared" si="1"/>
        <v>1001.5</v>
      </c>
      <c r="F13">
        <f>NORMDIST(E13,Calc!$C$20,Calc!$C$23,0)</f>
        <v>0.09871848028021636</v>
      </c>
    </row>
    <row r="14" spans="2:6" ht="12.75">
      <c r="B14">
        <f t="shared" si="0"/>
        <v>8.4</v>
      </c>
      <c r="C14">
        <f>NORMDIST(B14,Calc!$C$8,Calc!$C$13,0)</f>
        <v>0.5825581649496381</v>
      </c>
      <c r="E14">
        <f t="shared" si="1"/>
        <v>1003</v>
      </c>
      <c r="F14">
        <f>NORMDIST(E14,Calc!$C$20,Calc!$C$23,0)</f>
        <v>0.07742209196659282</v>
      </c>
    </row>
    <row r="15" spans="2:6" ht="12.75">
      <c r="B15">
        <f t="shared" si="0"/>
        <v>8.6</v>
      </c>
      <c r="C15">
        <f>NORMDIST(B15,Calc!$C$8,Calc!$C$13,0)</f>
        <v>0.23685047490268285</v>
      </c>
      <c r="E15">
        <f t="shared" si="1"/>
        <v>1004.5</v>
      </c>
      <c r="F15">
        <f>NORMDIST(E15,Calc!$C$20,Calc!$C$23,0)</f>
        <v>0.051638739989869585</v>
      </c>
    </row>
    <row r="16" spans="2:6" ht="12.75">
      <c r="B16">
        <f t="shared" si="0"/>
        <v>8.799999999999999</v>
      </c>
      <c r="C16">
        <f>NORMDIST(B16,Calc!$C$8,Calc!$C$13,0)</f>
        <v>0.06718359088452917</v>
      </c>
      <c r="E16">
        <f t="shared" si="1"/>
        <v>1006</v>
      </c>
      <c r="F16">
        <f>NORMDIST(E16,Calc!$C$20,Calc!$C$23,0)</f>
        <v>0.02929076169502942</v>
      </c>
    </row>
    <row r="17" spans="2:6" ht="12.75">
      <c r="B17">
        <f t="shared" si="0"/>
        <v>8.999999999999998</v>
      </c>
      <c r="C17">
        <f>NORMDIST(B17,Calc!$C$8,Calc!$C$13,0)</f>
        <v>0.013295545235814235</v>
      </c>
      <c r="E17">
        <f t="shared" si="1"/>
        <v>1007.5</v>
      </c>
      <c r="F17">
        <f>NORMDIST(E17,Calc!$C$20,Calc!$C$23,0)</f>
        <v>0.014129603928905698</v>
      </c>
    </row>
    <row r="18" spans="2:6" ht="12.75">
      <c r="B18">
        <f t="shared" si="0"/>
        <v>9.199999999999998</v>
      </c>
      <c r="C18">
        <f>NORMDIST(B18,Calc!$C$8,Calc!$C$13,0)</f>
        <v>0.0018357057903413663</v>
      </c>
      <c r="E18">
        <f t="shared" si="1"/>
        <v>1009</v>
      </c>
      <c r="F18">
        <f>NORMDIST(E18,Calc!$C$20,Calc!$C$23,0)</f>
        <v>0.005796603634614493</v>
      </c>
    </row>
    <row r="19" spans="2:6" ht="12.75">
      <c r="B19">
        <f t="shared" si="0"/>
        <v>9.399999999999997</v>
      </c>
      <c r="C19">
        <f>NORMDIST(B19,Calc!$C$8,Calc!$C$13,0)</f>
        <v>0.00017682920326962643</v>
      </c>
      <c r="E19">
        <f t="shared" si="1"/>
        <v>1010.5</v>
      </c>
      <c r="F19">
        <f>NORMDIST(E19,Calc!$C$20,Calc!$C$23,0)</f>
        <v>0.0020223741960071207</v>
      </c>
    </row>
    <row r="20" spans="2:6" ht="12.75">
      <c r="B20">
        <f t="shared" si="0"/>
        <v>9.599999999999996</v>
      </c>
      <c r="C20">
        <f>NORMDIST(B20,Calc!$C$8,Calc!$C$13,0)</f>
        <v>1.188389727309688E-05</v>
      </c>
      <c r="E20">
        <f t="shared" si="1"/>
        <v>1012</v>
      </c>
      <c r="F20">
        <f>NORMDIST(E20,Calc!$C$20,Calc!$C$23,0)</f>
        <v>0.0006000586766051814</v>
      </c>
    </row>
    <row r="21" spans="2:6" ht="12.75">
      <c r="B21">
        <f t="shared" si="0"/>
        <v>9.799999999999995</v>
      </c>
      <c r="C21">
        <f>NORMDIST(B21,Calc!$C$8,Calc!$C$13,0)</f>
        <v>5.572085533666295E-07</v>
      </c>
      <c r="E21">
        <f t="shared" si="1"/>
        <v>1013.5</v>
      </c>
      <c r="F21">
        <f>NORMDIST(E21,Calc!$C$20,Calc!$C$23,0)</f>
        <v>0.00015141545930047722</v>
      </c>
    </row>
    <row r="22" spans="2:6" ht="12.75">
      <c r="B22">
        <f t="shared" si="0"/>
        <v>9.999999999999995</v>
      </c>
      <c r="C22">
        <f>NORMDIST(B22,Calc!$C$8,Calc!$C$13,0)</f>
        <v>1.8227648549471603E-08</v>
      </c>
      <c r="E22">
        <f t="shared" si="1"/>
        <v>1015</v>
      </c>
      <c r="F22">
        <f>NORMDIST(E22,Calc!$C$20,Calc!$C$23,0)</f>
        <v>3.249308978656387E-05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Superior Técnico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Casquilho</dc:creator>
  <cp:keywords/>
  <dc:description/>
  <cp:lastModifiedBy>Miguel Casquilho</cp:lastModifiedBy>
  <cp:lastPrinted>2003-05-29T02:24:43Z</cp:lastPrinted>
  <dcterms:created xsi:type="dcterms:W3CDTF">2003-05-29T01:29:19Z</dcterms:created>
  <dcterms:modified xsi:type="dcterms:W3CDTF">2003-05-29T02:46:13Z</dcterms:modified>
  <cp:category/>
  <cp:version/>
  <cp:contentType/>
  <cp:contentStatus/>
</cp:coreProperties>
</file>